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firstSheet="1" activeTab="4"/>
  </bookViews>
  <sheets>
    <sheet name="Tischstatus" sheetId="1" state="hidden" r:id="rId1"/>
    <sheet name="Baum 64" sheetId="2" r:id="rId2"/>
    <sheet name="8KO" sheetId="3" state="hidden" r:id="rId3"/>
    <sheet name="Paarung drucken" sheetId="4" state="hidden" r:id="rId4"/>
    <sheet name="Ergebnis" sheetId="5" r:id="rId5"/>
    <sheet name="Mitglieder" sheetId="6" state="hidden" r:id="rId6"/>
  </sheets>
  <externalReferences>
    <externalReference r:id="rId9"/>
  </externalReferences>
  <definedNames>
    <definedName name="_xlnm.Print_Area" localSheetId="2">'8KO'!$A$1:$K$32</definedName>
    <definedName name="_xlnm.Print_Area" localSheetId="1">'Baum 64'!$D$1:$AR$65</definedName>
    <definedName name="_xlnm.Print_Area" localSheetId="3">'Paarung drucken'!$A$1:$I$14</definedName>
    <definedName name="Mitglieder">'Mitglieder'!$A:$E</definedName>
    <definedName name="sp32">'[1]SP32'!$C$2:$L$65</definedName>
    <definedName name="SP64">#REF!</definedName>
  </definedNames>
  <calcPr fullCalcOnLoad="1"/>
</workbook>
</file>

<file path=xl/sharedStrings.xml><?xml version="1.0" encoding="utf-8"?>
<sst xmlns="http://schemas.openxmlformats.org/spreadsheetml/2006/main" count="4352" uniqueCount="1772">
  <si>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</si>
  <si>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</si>
  <si>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</si>
  <si>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</si>
  <si>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</si>
  <si>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</si>
  <si>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</si>
  <si>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</si>
  <si>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</si>
  <si>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</si>
  <si>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</si>
  <si>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</si>
  <si>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</si>
  <si>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</si>
  <si>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</si>
  <si>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</si>
  <si>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</si>
  <si>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</si>
  <si>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</si>
  <si>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</si>
  <si>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</si>
  <si>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</si>
  <si>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</si>
  <si>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</si>
  <si>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</si>
  <si>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</si>
  <si>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</si>
  <si>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</si>
  <si>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</si>
  <si>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</si>
  <si>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</si>
  <si>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</si>
  <si>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</si>
  <si>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</si>
  <si>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</si>
  <si>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</si>
  <si>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</si>
  <si>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</si>
  <si>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</si>
  <si>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</si>
  <si>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</si>
  <si>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</si>
  <si>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</si>
  <si>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</si>
  <si>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</si>
  <si>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</si>
  <si>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</si>
  <si>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</si>
  <si>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</si>
  <si>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</si>
  <si>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</si>
  <si>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</si>
  <si>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</si>
  <si>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</si>
  <si>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</si>
  <si>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</si>
  <si>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</si>
  <si>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</si>
  <si>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</si>
  <si>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</si>
  <si>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</si>
  <si>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</si>
  <si>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</si>
  <si>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</si>
  <si>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</si>
  <si>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</si>
  <si>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</si>
  <si>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</si>
  <si>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</si>
  <si>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</si>
  <si>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</si>
  <si>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</si>
  <si>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</si>
  <si>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</si>
  <si>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</si>
  <si>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</si>
  <si>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</si>
  <si>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</si>
  <si>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</si>
  <si>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</si>
  <si>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</si>
  <si>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</si>
  <si>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</si>
  <si>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</si>
  <si>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</si>
  <si>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</si>
  <si>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</si>
  <si>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</si>
  <si>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</si>
  <si>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</si>
  <si>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</si>
  <si>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</si>
  <si>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</si>
  <si>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</si>
  <si>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</si>
  <si>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</si>
  <si>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</si>
  <si>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</si>
  <si>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</si>
  <si>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</si>
  <si>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</si>
  <si>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</si>
  <si>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</si>
  <si>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</si>
  <si>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</si>
  <si>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</si>
  <si>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</si>
  <si>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</si>
  <si>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</si>
  <si>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</si>
  <si>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</si>
  <si>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</si>
  <si>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</si>
  <si>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</si>
  <si>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</si>
  <si>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</si>
  <si>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</si>
  <si>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</si>
  <si>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</si>
  <si>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</si>
  <si>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</si>
  <si>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</si>
  <si>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</si>
  <si>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</si>
  <si>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</si>
  <si>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</si>
  <si>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</si>
  <si>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</si>
  <si>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</si>
  <si>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</si>
  <si>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</si>
  <si>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</si>
  <si>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</si>
  <si>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</si>
  <si>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</si>
  <si>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</si>
  <si>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</si>
  <si>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</si>
  <si>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</si>
  <si>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</si>
  <si>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</si>
  <si>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</si>
  <si>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</si>
  <si>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</si>
  <si>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</si>
  <si>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</si>
  <si>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</si>
  <si>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</si>
  <si>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</si>
  <si>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</si>
  <si>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</si>
  <si>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</si>
  <si>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</si>
  <si>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</si>
  <si>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</si>
  <si>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</si>
  <si>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</si>
  <si>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</si>
  <si>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</si>
  <si>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</si>
  <si>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</si>
  <si>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</si>
  <si>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</si>
  <si>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</si>
  <si>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</si>
  <si>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</si>
  <si>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</si>
  <si>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</si>
  <si>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</si>
  <si>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</si>
  <si>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</si>
  <si>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</si>
  <si>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</si>
  <si>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</si>
  <si>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</si>
  <si>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</si>
  <si>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</si>
  <si>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</si>
  <si>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</si>
  <si>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</si>
  <si>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</si>
  <si>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</si>
  <si>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</si>
  <si>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</si>
  <si>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</si>
  <si>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</si>
  <si>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</si>
  <si>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</si>
  <si>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</si>
  <si>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</si>
  <si>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</si>
  <si>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</si>
  <si>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</si>
  <si>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</si>
  <si>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</si>
  <si>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</si>
  <si>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</si>
  <si>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</si>
  <si>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</si>
  <si>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</si>
  <si>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</si>
  <si>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</si>
  <si>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</si>
  <si>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</si>
  <si>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</si>
  <si>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</si>
  <si>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</si>
  <si>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</si>
  <si>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</si>
  <si>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BC Colours Düsseldorf</t>
  </si>
  <si>
    <t>The Breakers Oberhausen</t>
  </si>
  <si>
    <t>BSC Shooters Mettmann</t>
  </si>
  <si>
    <t>8-Ball Killer Erkelenz</t>
  </si>
  <si>
    <t>Black Panthers Dormagen</t>
  </si>
  <si>
    <t>unbekannt</t>
  </si>
  <si>
    <t>S. Schmitz</t>
  </si>
  <si>
    <t>M. Vogel</t>
  </si>
  <si>
    <t>F. Bär</t>
  </si>
  <si>
    <t>B. Sejdi</t>
  </si>
  <si>
    <t>V. Lüttich</t>
  </si>
  <si>
    <t>D. Dedic</t>
  </si>
  <si>
    <t>T. Buschmann</t>
  </si>
  <si>
    <t>V. Daglidis</t>
  </si>
  <si>
    <t>K. Kerec</t>
  </si>
  <si>
    <t>F. Dohm</t>
  </si>
  <si>
    <t>D. Gargovic</t>
  </si>
  <si>
    <t>M. Stahl</t>
  </si>
  <si>
    <t>T. Maus</t>
  </si>
  <si>
    <t>R. Schneider</t>
  </si>
  <si>
    <t>G. Küßner</t>
  </si>
  <si>
    <t>R. Heymanns</t>
  </si>
  <si>
    <t>S. Strzoda</t>
  </si>
  <si>
    <t>C. Rüde</t>
  </si>
  <si>
    <t>K. Karadag</t>
  </si>
  <si>
    <t>D. Jadanec</t>
  </si>
  <si>
    <t>Platz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</si>
  <si>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</si>
  <si>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</si>
  <si>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</si>
  <si>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</si>
  <si>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</si>
  <si>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</si>
  <si>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</si>
  <si>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</si>
  <si>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</si>
  <si>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</si>
  <si>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</si>
  <si>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</si>
  <si>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</si>
  <si>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</si>
  <si>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</si>
  <si>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</si>
  <si>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</si>
  <si>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</si>
  <si>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</si>
  <si>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</si>
  <si>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</si>
  <si>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</si>
  <si>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</si>
  <si>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</si>
  <si>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</si>
  <si>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</si>
  <si>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</si>
  <si>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</si>
  <si>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</si>
  <si>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</si>
  <si>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</si>
  <si>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</si>
  <si>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</si>
  <si>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</si>
  <si>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</si>
  <si>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</si>
  <si>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</si>
  <si>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</si>
  <si>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</si>
  <si>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</si>
  <si>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</si>
  <si>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</si>
  <si>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</si>
  <si>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</si>
  <si>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</si>
  <si>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</si>
  <si>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</si>
  <si>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</si>
  <si>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</si>
  <si>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</si>
  <si>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</si>
  <si>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</si>
  <si>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</si>
  <si>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</si>
  <si>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</si>
  <si>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</si>
  <si>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</si>
  <si>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</si>
  <si>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</si>
  <si>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</si>
  <si>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</si>
  <si>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</si>
  <si>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</si>
  <si>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</si>
  <si>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</si>
  <si>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</si>
  <si>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</si>
  <si>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</si>
  <si>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</si>
  <si>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</si>
  <si>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</si>
  <si>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</si>
  <si>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</si>
  <si>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</si>
  <si>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</si>
  <si>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</si>
  <si>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</si>
  <si>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</si>
  <si>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</si>
  <si>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</si>
  <si>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</si>
  <si>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</si>
  <si>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</si>
  <si>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</si>
  <si>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</si>
  <si>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</si>
  <si>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</si>
  <si>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</si>
  <si>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</si>
  <si>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</si>
  <si>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</si>
  <si>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</si>
  <si>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</si>
  <si>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</si>
  <si>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</si>
  <si>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</si>
  <si>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</si>
  <si>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</si>
  <si>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</si>
  <si>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</si>
  <si>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</si>
  <si>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</si>
  <si>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</si>
  <si>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</si>
  <si>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</si>
  <si>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</si>
  <si>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</si>
  <si>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</si>
  <si>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</si>
  <si>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</si>
  <si>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</si>
  <si>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</si>
  <si>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</si>
  <si>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</si>
  <si>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</si>
  <si>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</si>
  <si>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</si>
  <si>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</si>
  <si>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</si>
  <si>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</si>
  <si>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</si>
  <si>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</si>
  <si>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</si>
  <si>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</si>
  <si>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</si>
  <si>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</si>
  <si>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</si>
  <si>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</si>
  <si>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</si>
  <si>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</si>
  <si>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</si>
  <si>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</si>
  <si>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</si>
  <si>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</si>
  <si>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</si>
  <si>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</si>
  <si>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</si>
  <si>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</si>
  <si>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nach QV1</t>
  </si>
  <si>
    <t>nach QV2</t>
  </si>
  <si>
    <t>nach QV3</t>
  </si>
  <si>
    <t>nach QV4</t>
  </si>
  <si>
    <t>VF 3</t>
  </si>
  <si>
    <t>VF 2</t>
  </si>
  <si>
    <t>VF 1</t>
  </si>
  <si>
    <t>VF 4</t>
  </si>
  <si>
    <t>HF 1</t>
  </si>
  <si>
    <t>HF 2</t>
  </si>
  <si>
    <t>F 1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</si>
  <si>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</si>
  <si>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</si>
  <si>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</si>
  <si>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</si>
  <si>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</si>
  <si>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</si>
  <si>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</si>
  <si>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</si>
  <si>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</si>
  <si>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</si>
  <si>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</si>
  <si>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</si>
  <si>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</si>
  <si>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</si>
  <si>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</si>
  <si>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</si>
  <si>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</si>
  <si>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</si>
  <si>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</si>
  <si>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</si>
  <si>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</si>
  <si>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</si>
  <si>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</si>
  <si>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</si>
  <si>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</si>
  <si>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</si>
  <si>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</si>
  <si>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</si>
  <si>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</si>
  <si>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</si>
  <si>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</si>
  <si>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</si>
  <si>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</si>
  <si>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</si>
  <si>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</si>
  <si>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</si>
  <si>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</si>
  <si>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Pl. 49-64</t>
  </si>
  <si>
    <t>Pl. 33-48</t>
  </si>
  <si>
    <t>Pl. 25-32</t>
  </si>
  <si>
    <t>Pl. 17-24</t>
  </si>
  <si>
    <t>Pl. 13-16</t>
  </si>
  <si>
    <t>Pl. 9-12</t>
  </si>
  <si>
    <t>Dietrich, Holger</t>
  </si>
  <si>
    <t>Durner, Roland</t>
  </si>
  <si>
    <t>Groß, Michael</t>
  </si>
  <si>
    <t>vereinslos</t>
  </si>
  <si>
    <t>BSV Wuppertal</t>
  </si>
  <si>
    <t>Volker Lüttich</t>
  </si>
  <si>
    <t>Danijel Gargovic</t>
  </si>
  <si>
    <t>Frank Bär</t>
  </si>
  <si>
    <t>Sebastian Strzoda</t>
  </si>
  <si>
    <t>Torsten Maus</t>
  </si>
  <si>
    <t>Gerhard Küßner</t>
  </si>
  <si>
    <t>Christian Rüde</t>
  </si>
  <si>
    <t>Ronny Schneider</t>
  </si>
  <si>
    <t>Frank Dohm</t>
  </si>
  <si>
    <t>Basri Sejdi</t>
  </si>
  <si>
    <t>Michael Stahl</t>
  </si>
  <si>
    <t>Vangilis Daglidis</t>
  </si>
  <si>
    <t>Roger Heymanns</t>
  </si>
  <si>
    <t>Marko Vogel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</si>
  <si>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</si>
  <si>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</si>
  <si>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</si>
  <si>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</si>
  <si>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</si>
  <si>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</si>
  <si>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</si>
  <si>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</si>
  <si>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</si>
  <si>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</si>
  <si>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</si>
  <si>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</si>
  <si>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</si>
  <si>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</si>
  <si>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</si>
  <si>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</si>
  <si>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</si>
  <si>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</si>
  <si>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</si>
  <si>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</si>
  <si>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</si>
  <si>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</si>
  <si>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</si>
  <si>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</si>
  <si>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</si>
  <si>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</si>
  <si>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</si>
  <si>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</si>
  <si>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</si>
  <si>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</si>
  <si>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</si>
  <si>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</si>
  <si>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</si>
  <si>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</si>
  <si>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</si>
  <si>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</si>
  <si>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</si>
  <si>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</si>
  <si>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</si>
  <si>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</si>
  <si>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</si>
  <si>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</si>
  <si>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</si>
  <si>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</si>
  <si>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</si>
  <si>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</si>
  <si>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</si>
  <si>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</si>
  <si>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</si>
  <si>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</si>
  <si>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</si>
  <si>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</si>
  <si>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</si>
  <si>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</si>
  <si>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</si>
  <si>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</si>
  <si>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</si>
  <si>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</si>
  <si>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</si>
  <si>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</si>
  <si>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</si>
  <si>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</si>
  <si>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</si>
  <si>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</si>
  <si>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</si>
  <si>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</si>
  <si>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</si>
  <si>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</si>
  <si>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</si>
  <si>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</si>
  <si>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</si>
  <si>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</si>
  <si>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</si>
  <si>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</si>
  <si>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</si>
  <si>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</si>
  <si>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</si>
  <si>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</si>
  <si>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</si>
  <si>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</si>
  <si>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</si>
  <si>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</si>
  <si>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</si>
  <si>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</si>
  <si>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</si>
  <si>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</si>
  <si>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</si>
  <si>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Viertelfinal</t>
  </si>
  <si>
    <t>Halbfinale</t>
  </si>
  <si>
    <t>Finale</t>
  </si>
  <si>
    <t>Platz 5 - 8</t>
  </si>
  <si>
    <t>Platz 3 - 4</t>
  </si>
  <si>
    <t>QG1</t>
  </si>
  <si>
    <t>QV2</t>
  </si>
  <si>
    <t>QG2</t>
  </si>
  <si>
    <t>Platz 1</t>
  </si>
  <si>
    <t>QV1</t>
  </si>
  <si>
    <t>QG3</t>
  </si>
  <si>
    <t>Platz 2</t>
  </si>
  <si>
    <t>QV3</t>
  </si>
  <si>
    <t>QG4</t>
  </si>
  <si>
    <t>QV4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</si>
  <si>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</si>
  <si>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</si>
  <si>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</si>
  <si>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</si>
  <si>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</si>
  <si>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</si>
  <si>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</si>
  <si>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</si>
  <si>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</si>
  <si>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</si>
  <si>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</si>
  <si>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</si>
  <si>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</si>
  <si>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</si>
  <si>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</si>
  <si>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</si>
  <si>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</si>
  <si>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</si>
  <si>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</si>
  <si>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</si>
  <si>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</si>
  <si>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</si>
  <si>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</si>
  <si>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</si>
  <si>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</si>
  <si>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</si>
  <si>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</si>
  <si>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</si>
  <si>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</si>
  <si>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</si>
  <si>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</si>
  <si>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</si>
  <si>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Suchan, Kurt</t>
  </si>
  <si>
    <t>Verein</t>
  </si>
  <si>
    <t>Tln1</t>
  </si>
  <si>
    <t>Tln2</t>
  </si>
  <si>
    <t>Sp1</t>
  </si>
  <si>
    <t>Sp2</t>
  </si>
  <si>
    <t>Name</t>
  </si>
  <si>
    <t>HR</t>
  </si>
  <si>
    <t>VR1</t>
  </si>
  <si>
    <t>GR1</t>
  </si>
  <si>
    <t>VR2</t>
  </si>
  <si>
    <t>VR3</t>
  </si>
  <si>
    <t>VR4</t>
  </si>
  <si>
    <t>VR5</t>
  </si>
  <si>
    <t>VR6</t>
  </si>
  <si>
    <t>GR2</t>
  </si>
  <si>
    <t>GR3</t>
  </si>
  <si>
    <t>Tisch</t>
  </si>
  <si>
    <t/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</si>
  <si>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</si>
  <si>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</si>
  <si>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</si>
  <si>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</si>
  <si>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</si>
  <si>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</si>
  <si>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</si>
  <si>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</si>
  <si>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</si>
  <si>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</si>
  <si>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</si>
  <si>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</si>
  <si>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</si>
  <si>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</si>
  <si>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</si>
  <si>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</si>
  <si>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</si>
  <si>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</si>
  <si>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</si>
  <si>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</si>
  <si>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</si>
  <si>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</si>
  <si>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</si>
  <si>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</si>
  <si>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</si>
  <si>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</si>
  <si>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</si>
  <si>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</si>
  <si>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</si>
  <si>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</si>
  <si>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</si>
  <si>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</si>
  <si>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</si>
  <si>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</si>
  <si>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</si>
  <si>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</si>
  <si>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Name Vorname</t>
  </si>
  <si>
    <t>VNR</t>
  </si>
  <si>
    <t>VNAME</t>
  </si>
  <si>
    <t>MG_NR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</si>
  <si>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</si>
  <si>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</si>
  <si>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</si>
  <si>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</si>
  <si>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</si>
  <si>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</si>
  <si>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</si>
  <si>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</si>
  <si>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</si>
  <si>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</si>
  <si>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</si>
  <si>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</si>
  <si>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</si>
  <si>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</si>
  <si>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</si>
  <si>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</si>
  <si>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</si>
  <si>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</si>
  <si>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</si>
  <si>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</si>
  <si>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</si>
  <si>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</si>
  <si>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</si>
  <si>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</si>
  <si>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</si>
  <si>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</si>
  <si>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</si>
  <si>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</si>
  <si>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</si>
  <si>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</si>
  <si>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</si>
  <si>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</si>
  <si>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</si>
  <si>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</si>
  <si>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</si>
  <si>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</si>
  <si>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</si>
  <si>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</si>
  <si>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</si>
  <si>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</si>
  <si>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</si>
  <si>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</si>
  <si>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</si>
  <si>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</si>
  <si>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</si>
  <si>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</si>
  <si>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</si>
  <si>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</si>
  <si>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</si>
  <si>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</si>
  <si>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</si>
  <si>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</si>
  <si>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</si>
  <si>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</si>
  <si>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</si>
  <si>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</si>
  <si>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</si>
  <si>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</si>
  <si>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</si>
  <si>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</si>
  <si>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</si>
  <si>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</si>
  <si>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</si>
  <si>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</si>
  <si>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</si>
  <si>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</si>
  <si>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</si>
  <si>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</si>
  <si>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</si>
  <si>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</si>
  <si>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</si>
  <si>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</si>
  <si>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</si>
  <si>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</si>
  <si>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</si>
  <si>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</si>
  <si>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</si>
  <si>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</si>
  <si>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</si>
  <si>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</si>
  <si>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</si>
  <si>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</si>
  <si>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</si>
  <si>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</si>
  <si>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</si>
  <si>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</si>
  <si>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</si>
  <si>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</si>
  <si>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</si>
  <si>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</si>
  <si>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</si>
  <si>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</si>
  <si>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</si>
  <si>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</si>
  <si>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</si>
  <si>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</si>
  <si>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</si>
  <si>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</si>
  <si>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</si>
  <si>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</si>
  <si>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</si>
  <si>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</si>
  <si>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</si>
  <si>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</si>
  <si>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</si>
  <si>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</si>
  <si>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</si>
  <si>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</si>
  <si>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</si>
  <si>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</si>
  <si>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</si>
  <si>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</si>
  <si>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</si>
  <si>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</si>
  <si>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</si>
  <si>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</si>
  <si>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</si>
  <si>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</si>
  <si>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</si>
  <si>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</si>
  <si>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</si>
  <si>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</si>
  <si>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</si>
  <si>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</si>
  <si>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</si>
  <si>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</si>
  <si>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</si>
  <si>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</si>
  <si>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</si>
  <si>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</si>
  <si>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</si>
  <si>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</si>
  <si>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</si>
  <si>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</si>
  <si>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</si>
  <si>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</si>
  <si>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</si>
  <si>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</si>
  <si>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</si>
  <si>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</si>
  <si>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</si>
  <si>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</si>
  <si>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</si>
  <si>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</si>
  <si>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</si>
  <si>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</si>
  <si>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</si>
  <si>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</si>
  <si>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</si>
  <si>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</si>
  <si>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</si>
  <si>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</si>
  <si>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</si>
  <si>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</si>
  <si>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</si>
  <si>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</si>
  <si>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</si>
  <si>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</si>
  <si>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</si>
  <si>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</si>
  <si>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</si>
  <si>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</si>
  <si>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</si>
  <si>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</si>
  <si>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</si>
  <si>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</si>
  <si>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</si>
  <si>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</si>
  <si>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</si>
  <si>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</si>
  <si>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</si>
  <si>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</si>
  <si>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</si>
  <si>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</si>
  <si>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</si>
  <si>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</si>
  <si>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</si>
  <si>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</si>
  <si>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</si>
  <si>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</si>
  <si>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</si>
  <si>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</si>
  <si>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</si>
  <si>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</si>
  <si>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</si>
  <si>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</si>
  <si>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</si>
  <si>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</si>
  <si>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</si>
  <si>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</si>
  <si>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</si>
  <si>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</si>
  <si>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</si>
  <si>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</si>
  <si>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</si>
  <si>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</si>
  <si>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</si>
  <si>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</si>
  <si>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</si>
  <si>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</si>
  <si>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</si>
  <si>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</si>
  <si>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</si>
  <si>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</si>
  <si>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</si>
  <si>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</si>
  <si>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</si>
  <si>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</si>
  <si>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</si>
  <si>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</si>
  <si>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</si>
  <si>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</si>
  <si>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</si>
  <si>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</si>
  <si>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</si>
  <si>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</si>
  <si>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</si>
  <si>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</si>
  <si>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</si>
  <si>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</si>
  <si>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</si>
  <si>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</si>
  <si>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</si>
  <si>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</si>
  <si>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</si>
  <si>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</si>
  <si>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</si>
  <si>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</si>
  <si>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</si>
  <si>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</si>
  <si>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</si>
  <si>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</si>
  <si>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</si>
  <si>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</si>
  <si>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</si>
  <si>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</si>
  <si>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</si>
  <si>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</si>
  <si>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</si>
  <si>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</si>
  <si>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</si>
  <si>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</si>
  <si>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</si>
  <si>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</si>
  <si>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</si>
  <si>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</si>
  <si>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</si>
  <si>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</si>
  <si>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</si>
  <si>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</si>
  <si>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</si>
  <si>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</si>
  <si>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</si>
  <si>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</si>
  <si>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</si>
  <si>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</si>
  <si>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</si>
  <si>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</si>
  <si>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</si>
  <si>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</si>
  <si>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</si>
  <si>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</si>
  <si>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</si>
  <si>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</si>
  <si>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</si>
  <si>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</si>
  <si>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</si>
  <si>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</si>
  <si>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</si>
  <si>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</si>
  <si>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</si>
  <si>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</si>
  <si>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</si>
  <si>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</si>
  <si>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</si>
  <si>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</si>
  <si>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</si>
  <si>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</si>
  <si>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</si>
  <si>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</si>
  <si>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</si>
  <si>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</si>
  <si>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</si>
  <si>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</si>
  <si>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</si>
  <si>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</si>
  <si>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</si>
  <si>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</si>
  <si>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</si>
  <si>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</si>
  <si>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</si>
  <si>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</si>
  <si>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</si>
  <si>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</si>
  <si>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</si>
  <si>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</si>
  <si>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</si>
  <si>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</si>
  <si>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</si>
  <si>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</si>
  <si>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</si>
  <si>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</si>
  <si>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</si>
  <si>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</si>
  <si>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</si>
  <si>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</si>
  <si>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</si>
  <si>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</si>
  <si>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</si>
  <si>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</si>
  <si>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</si>
  <si>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</si>
  <si>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</si>
  <si>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</si>
  <si>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</si>
  <si>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</si>
  <si>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</si>
  <si>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</si>
  <si>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</si>
  <si>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</si>
  <si>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</si>
  <si>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</si>
  <si>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</si>
  <si>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</si>
  <si>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</si>
  <si>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</si>
  <si>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</si>
  <si>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</si>
  <si>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</si>
  <si>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</si>
  <si>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</si>
  <si>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</si>
  <si>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</si>
  <si>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</si>
  <si>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</si>
  <si>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</si>
  <si>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</si>
  <si>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</si>
  <si>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</si>
  <si>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</si>
  <si>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</si>
  <si>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</si>
  <si>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</si>
  <si>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</si>
  <si>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</si>
  <si>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</si>
  <si>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</si>
  <si>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</si>
  <si>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</si>
  <si>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</si>
  <si>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</si>
  <si>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</si>
  <si>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</si>
  <si>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</si>
  <si>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</si>
  <si>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</si>
  <si>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</si>
  <si>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</si>
  <si>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</si>
  <si>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</si>
  <si>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</si>
  <si>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</si>
  <si>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</si>
  <si>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</si>
  <si>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</si>
  <si>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</si>
  <si>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</si>
  <si>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</si>
  <si>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</si>
  <si>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</si>
  <si>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</si>
  <si>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</si>
  <si>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</si>
  <si>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</si>
  <si>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</si>
  <si>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</si>
  <si>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</si>
  <si>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</si>
  <si>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</si>
  <si>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</si>
  <si>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</si>
  <si>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</si>
  <si>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</si>
  <si>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</si>
  <si>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</si>
  <si>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</si>
  <si>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</si>
  <si>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</si>
  <si>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</si>
  <si>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</si>
  <si>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</si>
  <si>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</si>
  <si>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</si>
  <si>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</si>
  <si>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</si>
  <si>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</si>
  <si>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</si>
  <si>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</si>
  <si>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</si>
  <si>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</si>
  <si>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</si>
  <si>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</si>
  <si>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</si>
  <si>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</si>
  <si>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</si>
  <si>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</si>
  <si>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</si>
  <si>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</si>
  <si>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</si>
  <si>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</si>
  <si>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</si>
  <si>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</si>
  <si>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</si>
  <si>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</si>
  <si>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</si>
  <si>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</si>
  <si>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</si>
  <si>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</si>
  <si>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</si>
  <si>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</si>
  <si>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</si>
  <si>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</si>
  <si>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</si>
  <si>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</si>
  <si>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</si>
  <si>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</si>
  <si>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</si>
  <si>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</si>
  <si>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</si>
  <si>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</si>
  <si>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</si>
  <si>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</si>
  <si>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</si>
  <si>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</si>
  <si>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</si>
  <si>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</si>
  <si>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</si>
  <si>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</si>
  <si>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</si>
  <si>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</si>
  <si>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</si>
  <si>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</si>
  <si>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</si>
  <si>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</si>
  <si>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 xml:space="preserve">Sascha Schmitz </t>
  </si>
  <si>
    <t>Dennis Dedic</t>
  </si>
  <si>
    <t>Daniel Jadanec</t>
  </si>
  <si>
    <t>Kemal Karadag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</si>
  <si>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</si>
  <si>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</si>
  <si>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</si>
  <si>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</si>
  <si>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</si>
  <si>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</si>
  <si>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</si>
  <si>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</si>
  <si>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</si>
  <si>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</si>
  <si>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</si>
  <si>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</si>
  <si>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</si>
  <si>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</si>
  <si>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</si>
  <si>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</si>
  <si>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</si>
  <si>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</si>
  <si>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</si>
  <si>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</si>
  <si>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</si>
  <si>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</si>
  <si>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</si>
  <si>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</si>
  <si>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</si>
  <si>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</si>
  <si>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</si>
  <si>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</si>
  <si>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</si>
  <si>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</si>
  <si>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</si>
  <si>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</si>
  <si>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</si>
  <si>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</si>
  <si>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</si>
  <si>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</si>
  <si>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</si>
  <si>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</si>
  <si>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</si>
  <si>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</si>
  <si>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</si>
  <si>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</si>
  <si>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</si>
  <si>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</si>
  <si>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</si>
  <si>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</si>
  <si>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</si>
  <si>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</si>
  <si>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</si>
  <si>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</si>
  <si>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</si>
  <si>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</si>
  <si>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</si>
  <si>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</si>
  <si>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</si>
  <si>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</si>
  <si>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</si>
  <si>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</si>
  <si>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</si>
  <si>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</si>
  <si>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</si>
  <si>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</si>
  <si>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</si>
  <si>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</si>
  <si>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</si>
  <si>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</si>
  <si>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</si>
  <si>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</si>
  <si>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</si>
  <si>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</si>
  <si>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</si>
  <si>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</si>
  <si>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</si>
  <si>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</si>
  <si>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</si>
  <si>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</si>
  <si>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</si>
  <si>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</si>
  <si>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</si>
  <si>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</si>
  <si>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</si>
  <si>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</si>
  <si>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</si>
  <si>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</si>
  <si>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</si>
  <si>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</si>
  <si>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</si>
  <si>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</si>
  <si>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</si>
  <si>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</si>
  <si>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</si>
  <si>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</si>
  <si>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</si>
  <si>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</si>
  <si>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</si>
  <si>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</si>
  <si>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</si>
  <si>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</si>
  <si>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</si>
  <si>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</si>
  <si>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</si>
  <si>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</si>
  <si>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</si>
  <si>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</si>
  <si>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</si>
  <si>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</si>
  <si>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</si>
  <si>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</si>
  <si>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</si>
  <si>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</si>
  <si>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</si>
  <si>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</si>
  <si>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</si>
  <si>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</si>
  <si>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</si>
  <si>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</si>
  <si>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</si>
  <si>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</si>
  <si>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</si>
  <si>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</si>
  <si>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</si>
  <si>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</si>
  <si>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</si>
  <si>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</si>
  <si>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</si>
  <si>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</si>
  <si>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</si>
  <si>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</si>
  <si>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</si>
  <si>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</si>
  <si>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</si>
  <si>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</si>
  <si>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</si>
  <si>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</si>
  <si>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</si>
  <si>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</si>
  <si>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</si>
  <si>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</si>
  <si>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</si>
  <si>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</si>
  <si>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</si>
  <si>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</si>
  <si>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</si>
  <si>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</si>
  <si>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</si>
  <si>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</si>
  <si>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</si>
  <si>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</si>
  <si>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</si>
  <si>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</si>
  <si>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</si>
  <si>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</si>
  <si>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</si>
  <si>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</si>
  <si>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</si>
  <si>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</si>
  <si>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</si>
  <si>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</si>
  <si>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</si>
  <si>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</si>
  <si>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</si>
  <si>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</si>
  <si>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</si>
  <si>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</si>
  <si>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</si>
  <si>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</si>
  <si>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</si>
  <si>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</si>
  <si>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</si>
  <si>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</si>
  <si>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</si>
  <si>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</si>
  <si>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</si>
  <si>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</si>
  <si>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</si>
  <si>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</si>
  <si>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Pech, Barbara</t>
  </si>
  <si>
    <t>Klaudio Kerec</t>
  </si>
  <si>
    <t>Thomas Buschmann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</si>
  <si>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</si>
  <si>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</si>
  <si>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</si>
  <si>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</si>
  <si>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</si>
  <si>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</si>
  <si>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</si>
  <si>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</si>
  <si>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</si>
  <si>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</si>
  <si>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</si>
  <si>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</si>
  <si>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</si>
  <si>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</si>
  <si>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</si>
  <si>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</si>
  <si>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</si>
  <si>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</si>
  <si>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</si>
  <si>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</si>
  <si>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</si>
  <si>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</si>
  <si>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</si>
  <si>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</si>
  <si>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</si>
  <si>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</si>
  <si>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</si>
  <si>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</si>
  <si>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</si>
  <si>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</si>
  <si>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</si>
  <si>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</si>
  <si>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</si>
  <si>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</si>
  <si>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</si>
  <si>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</si>
  <si>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</si>
  <si>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</si>
  <si>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</si>
  <si>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</si>
  <si>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</si>
  <si>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</si>
  <si>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</si>
  <si>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</si>
  <si>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</si>
  <si>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</si>
  <si>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</si>
  <si>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</si>
  <si>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Viertelfinale</t>
  </si>
  <si>
    <t>Platz 3</t>
  </si>
  <si>
    <t>Hausturnier</t>
  </si>
  <si>
    <t>http://www.bccolours.de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</si>
  <si>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</si>
  <si>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</si>
  <si>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</si>
  <si>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</si>
  <si>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</si>
  <si>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</si>
  <si>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</si>
  <si>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</si>
  <si>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</si>
  <si>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</si>
  <si>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</si>
  <si>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</si>
  <si>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</si>
  <si>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</si>
  <si>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</si>
  <si>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</si>
  <si>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</si>
  <si>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</si>
  <si>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</si>
  <si>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</si>
  <si>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</si>
  <si>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</si>
  <si>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</si>
  <si>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</si>
  <si>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</si>
  <si>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</si>
  <si>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</si>
  <si>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</si>
  <si>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</si>
  <si>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</si>
  <si>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</si>
  <si>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</si>
  <si>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</si>
  <si>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</si>
  <si>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</si>
  <si>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</si>
  <si>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</si>
  <si>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</si>
  <si>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</si>
  <si>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</si>
  <si>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</si>
  <si>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</si>
  <si>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</si>
  <si>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</si>
  <si>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</si>
  <si>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</si>
  <si>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</si>
  <si>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</si>
  <si>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</si>
  <si>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</si>
  <si>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</si>
  <si>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</si>
  <si>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</si>
  <si>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</si>
  <si>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</si>
  <si>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</si>
  <si>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</si>
  <si>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</si>
  <si>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</si>
  <si>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</si>
  <si>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</si>
  <si>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</si>
  <si>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</si>
  <si>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</si>
  <si>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</si>
  <si>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</si>
  <si>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</si>
  <si>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</si>
  <si>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</si>
  <si>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</si>
  <si>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</si>
  <si>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</si>
  <si>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</si>
  <si>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</si>
  <si>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</si>
  <si>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</si>
  <si>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</si>
  <si>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</si>
  <si>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</si>
  <si>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</si>
  <si>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</si>
  <si>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</si>
  <si>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</si>
  <si>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</si>
  <si>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</si>
  <si>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</si>
  <si>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</si>
  <si>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</si>
  <si>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</si>
  <si>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</si>
  <si>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</si>
  <si>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</si>
  <si>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</si>
  <si>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</si>
  <si>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</si>
  <si>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</si>
  <si>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</si>
  <si>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</si>
  <si>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</si>
  <si>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</si>
  <si>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</si>
  <si>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</si>
  <si>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</si>
  <si>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</si>
  <si>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</si>
  <si>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</si>
  <si>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</si>
  <si>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</si>
  <si>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</si>
  <si>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</si>
  <si>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</si>
  <si>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</si>
  <si>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</si>
  <si>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</si>
  <si>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</si>
  <si>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</si>
  <si>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</si>
  <si>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</si>
  <si>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</si>
  <si>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</si>
  <si>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</si>
  <si>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</si>
  <si>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</si>
  <si>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</si>
  <si>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</si>
  <si>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</si>
  <si>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</si>
  <si>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</si>
  <si>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</si>
  <si>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</si>
  <si>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</si>
  <si>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</si>
  <si>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</si>
  <si>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</si>
  <si>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</si>
  <si>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</si>
  <si>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</si>
  <si>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</si>
  <si>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</si>
  <si>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</si>
  <si>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</si>
  <si>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</si>
  <si>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</si>
  <si>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</si>
  <si>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</si>
  <si>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</si>
  <si>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</si>
  <si>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</si>
  <si>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</si>
  <si>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</si>
  <si>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</si>
  <si>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</si>
  <si>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</si>
  <si>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</si>
  <si>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</si>
  <si>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</si>
  <si>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</si>
  <si>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</si>
  <si>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</si>
  <si>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</si>
  <si>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</si>
  <si>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</si>
  <si>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</si>
  <si>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</si>
  <si>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</si>
  <si>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</si>
  <si>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</si>
  <si>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</si>
  <si>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</si>
  <si>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</si>
  <si>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</si>
  <si>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</si>
  <si>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</si>
  <si>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</si>
  <si>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</si>
  <si>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</si>
  <si>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</si>
  <si>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</si>
  <si>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</si>
  <si>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</si>
  <si>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</si>
  <si>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</si>
  <si>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</si>
  <si>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</si>
  <si>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</si>
  <si>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</si>
  <si>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</si>
  <si>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</si>
  <si>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</si>
  <si>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Spiel läuft</t>
  </si>
  <si>
    <t>Meldung zeigen?</t>
  </si>
  <si>
    <t>freie Tische</t>
  </si>
  <si>
    <t>alle Tische belegt</t>
  </si>
  <si>
    <t>Tisch 1</t>
  </si>
  <si>
    <t>Tisch 2</t>
  </si>
  <si>
    <t>Tisch 3</t>
  </si>
  <si>
    <t>Tisch 4</t>
  </si>
  <si>
    <t>Tisch 5</t>
  </si>
  <si>
    <t>Tisch 6</t>
  </si>
  <si>
    <t>Tisch 7</t>
  </si>
  <si>
    <t>Tisch 8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</si>
  <si>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</si>
  <si>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</si>
  <si>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</si>
  <si>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</si>
  <si>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</si>
  <si>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</si>
  <si>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</si>
  <si>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</si>
  <si>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</si>
  <si>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</si>
  <si>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</si>
  <si>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</si>
  <si>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</si>
  <si>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</si>
  <si>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</si>
  <si>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</si>
  <si>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</si>
  <si>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</si>
  <si>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</si>
  <si>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</si>
  <si>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</si>
  <si>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</si>
  <si>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</si>
  <si>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</si>
  <si>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</si>
  <si>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</si>
  <si>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</si>
  <si>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</si>
  <si>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</si>
  <si>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</si>
  <si>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</si>
  <si>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</si>
  <si>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</si>
  <si>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</si>
  <si>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</si>
  <si>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</si>
  <si>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</si>
  <si>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</si>
  <si>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</si>
  <si>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</si>
  <si>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</si>
  <si>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</si>
  <si>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</si>
  <si>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</si>
  <si>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</si>
  <si>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</si>
  <si>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</si>
  <si>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</si>
  <si>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</si>
  <si>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</si>
  <si>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</si>
  <si>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</si>
  <si>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</si>
  <si>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</si>
  <si>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</si>
  <si>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</si>
  <si>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</si>
  <si>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</si>
  <si>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</si>
  <si>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</si>
  <si>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</si>
  <si>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</si>
  <si>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</si>
  <si>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</si>
  <si>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</si>
  <si>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</si>
  <si>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</si>
  <si>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</si>
  <si>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</si>
  <si>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</si>
  <si>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</si>
  <si>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</si>
  <si>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</si>
  <si>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</si>
  <si>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</si>
  <si>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</si>
  <si>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</si>
  <si>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</si>
  <si>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</si>
  <si>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</si>
  <si>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</si>
  <si>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</si>
  <si>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</si>
  <si>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</si>
  <si>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</si>
  <si>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</si>
  <si>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</si>
  <si>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</si>
  <si>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</si>
  <si>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</si>
  <si>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</si>
  <si>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</si>
  <si>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</si>
  <si>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</si>
  <si>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</si>
  <si>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</si>
  <si>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</si>
  <si>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</si>
  <si>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</si>
  <si>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</si>
  <si>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</si>
  <si>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</si>
  <si>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</si>
  <si>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</si>
  <si>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</si>
  <si>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</si>
  <si>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</si>
  <si>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</si>
  <si>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</si>
  <si>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</si>
  <si>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</si>
  <si>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</si>
  <si>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</si>
  <si>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</si>
  <si>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</si>
  <si>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</si>
  <si>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</si>
  <si>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</si>
  <si>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</si>
  <si>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</si>
  <si>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</si>
  <si>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</si>
  <si>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</si>
  <si>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</si>
  <si>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</si>
  <si>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</si>
  <si>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</si>
  <si>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</si>
  <si>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</si>
  <si>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</si>
  <si>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</si>
  <si>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</si>
  <si>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</si>
  <si>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</si>
  <si>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</si>
  <si>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</si>
  <si>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</si>
  <si>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</si>
  <si>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</si>
  <si>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</si>
  <si>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</si>
  <si>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</si>
  <si>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</si>
  <si>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</si>
  <si>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</si>
  <si>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</si>
  <si>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</si>
  <si>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</si>
  <si>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</si>
  <si>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</si>
  <si>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</si>
  <si>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</si>
  <si>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</si>
  <si>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</si>
  <si>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</si>
  <si>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</si>
  <si>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</si>
  <si>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</si>
  <si>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</si>
  <si>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</si>
  <si>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</si>
  <si>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</si>
  <si>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</si>
  <si>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</si>
  <si>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</si>
  <si>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</si>
  <si>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</si>
  <si>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</si>
  <si>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</si>
  <si>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</si>
  <si>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</si>
  <si>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</si>
  <si>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</si>
  <si>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</si>
  <si>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</si>
  <si>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</si>
  <si>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</si>
  <si>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</si>
  <si>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</si>
  <si>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</si>
  <si>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</si>
  <si>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</si>
  <si>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</si>
  <si>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</si>
  <si>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</si>
  <si>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</si>
  <si>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</si>
  <si>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</si>
  <si>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</si>
  <si>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</si>
  <si>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</si>
  <si>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</si>
  <si>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</si>
  <si>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</si>
  <si>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</si>
  <si>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</si>
  <si>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</si>
  <si>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</si>
  <si>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</si>
  <si>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</si>
  <si>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</si>
  <si>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</si>
  <si>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</si>
  <si>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</si>
  <si>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</si>
  <si>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</si>
  <si>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</si>
  <si>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</si>
  <si>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</si>
  <si>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</si>
  <si>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</si>
  <si>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</si>
  <si>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</si>
  <si>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</si>
  <si>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</si>
  <si>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</si>
  <si>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</si>
  <si>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</si>
  <si>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</si>
  <si>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</si>
  <si>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</si>
  <si>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</si>
  <si>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</si>
  <si>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</si>
  <si>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</si>
  <si>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</si>
  <si>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</si>
  <si>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</si>
  <si>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</si>
  <si>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</si>
  <si>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</si>
  <si>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</si>
  <si>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</si>
  <si>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</si>
  <si>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</si>
  <si>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</si>
  <si>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</si>
  <si>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</si>
  <si>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</si>
  <si>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</si>
  <si>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</si>
  <si>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</si>
  <si>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</si>
  <si>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</si>
  <si>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</si>
  <si>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</si>
  <si>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</si>
  <si>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Schrogl, Nicki</t>
  </si>
  <si>
    <t>Schwenter, Tobias</t>
  </si>
  <si>
    <t>Seidl/C. Schorer, Raimund</t>
  </si>
  <si>
    <t>Sobocan, Stefan</t>
  </si>
  <si>
    <t>Sommer, Peer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</si>
</sst>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#,##0\ &quot;€&quot;"/>
    <numFmt numFmtId="195" formatCode="#,##0.00\ &quot;€&quot;"/>
  </numFmts>
  <fonts count="3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24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28"/>
      <name val="Arial"/>
      <family val="2"/>
    </font>
    <font>
      <sz val="18"/>
      <name val="Arial"/>
      <family val="2"/>
    </font>
    <font>
      <u val="single"/>
      <sz val="18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1" applyNumberFormat="0" applyAlignment="0" applyProtection="0"/>
    <xf numFmtId="0" fontId="24" fillId="14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13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9" applyNumberFormat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18" borderId="12" xfId="0" applyFont="1" applyFill="1" applyBorder="1" applyAlignment="1" applyProtection="1">
      <alignment horizontal="center"/>
      <protection hidden="1"/>
    </xf>
    <xf numFmtId="0" fontId="10" fillId="18" borderId="13" xfId="0" applyFont="1" applyFill="1" applyBorder="1" applyAlignment="1" applyProtection="1">
      <alignment/>
      <protection hidden="1"/>
    </xf>
    <xf numFmtId="0" fontId="10" fillId="18" borderId="14" xfId="0" applyFont="1" applyFill="1" applyBorder="1" applyAlignment="1" applyProtection="1">
      <alignment/>
      <protection hidden="1"/>
    </xf>
    <xf numFmtId="0" fontId="10" fillId="18" borderId="15" xfId="0" applyFont="1" applyFill="1" applyBorder="1" applyAlignment="1" applyProtection="1">
      <alignment horizontal="center"/>
      <protection hidden="1"/>
    </xf>
    <xf numFmtId="0" fontId="10" fillId="8" borderId="16" xfId="0" applyFont="1" applyFill="1" applyBorder="1" applyAlignment="1" applyProtection="1">
      <alignment/>
      <protection hidden="1"/>
    </xf>
    <xf numFmtId="0" fontId="10" fillId="8" borderId="17" xfId="0" applyFont="1" applyFill="1" applyBorder="1" applyAlignment="1" applyProtection="1">
      <alignment/>
      <protection hidden="1"/>
    </xf>
    <xf numFmtId="0" fontId="10" fillId="8" borderId="16" xfId="0" applyFont="1" applyFill="1" applyBorder="1" applyAlignment="1" applyProtection="1">
      <alignment horizontal="center"/>
      <protection locked="0"/>
    </xf>
    <xf numFmtId="0" fontId="10" fillId="8" borderId="17" xfId="0" applyFont="1" applyFill="1" applyBorder="1" applyAlignment="1" applyProtection="1">
      <alignment horizontal="center"/>
      <protection locked="0"/>
    </xf>
    <xf numFmtId="0" fontId="10" fillId="19" borderId="12" xfId="0" applyFont="1" applyFill="1" applyBorder="1" applyAlignment="1" applyProtection="1">
      <alignment horizontal="center"/>
      <protection locked="0"/>
    </xf>
    <xf numFmtId="0" fontId="10" fillId="8" borderId="18" xfId="0" applyFont="1" applyFill="1" applyBorder="1" applyAlignment="1" applyProtection="1">
      <alignment/>
      <protection hidden="1"/>
    </xf>
    <xf numFmtId="0" fontId="10" fillId="8" borderId="19" xfId="0" applyFont="1" applyFill="1" applyBorder="1" applyAlignment="1" applyProtection="1">
      <alignment/>
      <protection hidden="1"/>
    </xf>
    <xf numFmtId="0" fontId="10" fillId="8" borderId="18" xfId="0" applyFont="1" applyFill="1" applyBorder="1" applyAlignment="1" applyProtection="1">
      <alignment horizontal="center"/>
      <protection locked="0"/>
    </xf>
    <xf numFmtId="0" fontId="10" fillId="8" borderId="19" xfId="0" applyFont="1" applyFill="1" applyBorder="1" applyAlignment="1" applyProtection="1">
      <alignment horizontal="center"/>
      <protection locked="0"/>
    </xf>
    <xf numFmtId="0" fontId="10" fillId="8" borderId="20" xfId="0" applyFont="1" applyFill="1" applyBorder="1" applyAlignment="1" applyProtection="1">
      <alignment/>
      <protection hidden="1"/>
    </xf>
    <xf numFmtId="0" fontId="10" fillId="8" borderId="21" xfId="0" applyFont="1" applyFill="1" applyBorder="1" applyAlignment="1" applyProtection="1">
      <alignment/>
      <protection hidden="1"/>
    </xf>
    <xf numFmtId="0" fontId="10" fillId="8" borderId="21" xfId="0" applyFont="1" applyFill="1" applyBorder="1" applyAlignment="1" applyProtection="1">
      <alignment horizontal="center"/>
      <protection locked="0"/>
    </xf>
    <xf numFmtId="0" fontId="10" fillId="20" borderId="16" xfId="0" applyFont="1" applyFill="1" applyBorder="1" applyAlignment="1" applyProtection="1">
      <alignment/>
      <protection hidden="1"/>
    </xf>
    <xf numFmtId="0" fontId="10" fillId="20" borderId="17" xfId="0" applyFont="1" applyFill="1" applyBorder="1" applyAlignment="1" applyProtection="1">
      <alignment/>
      <protection hidden="1"/>
    </xf>
    <xf numFmtId="0" fontId="10" fillId="20" borderId="16" xfId="0" applyFont="1" applyFill="1" applyBorder="1" applyAlignment="1" applyProtection="1">
      <alignment horizontal="center"/>
      <protection locked="0"/>
    </xf>
    <xf numFmtId="0" fontId="10" fillId="20" borderId="17" xfId="0" applyFont="1" applyFill="1" applyBorder="1" applyAlignment="1" applyProtection="1">
      <alignment horizontal="center"/>
      <protection locked="0"/>
    </xf>
    <xf numFmtId="0" fontId="10" fillId="20" borderId="18" xfId="0" applyFont="1" applyFill="1" applyBorder="1" applyAlignment="1" applyProtection="1">
      <alignment/>
      <protection hidden="1"/>
    </xf>
    <xf numFmtId="0" fontId="10" fillId="20" borderId="19" xfId="0" applyFont="1" applyFill="1" applyBorder="1" applyAlignment="1" applyProtection="1">
      <alignment/>
      <protection hidden="1"/>
    </xf>
    <xf numFmtId="0" fontId="10" fillId="20" borderId="18" xfId="0" applyFont="1" applyFill="1" applyBorder="1" applyAlignment="1" applyProtection="1">
      <alignment horizontal="center"/>
      <protection locked="0"/>
    </xf>
    <xf numFmtId="0" fontId="10" fillId="20" borderId="19" xfId="0" applyFont="1" applyFill="1" applyBorder="1" applyAlignment="1" applyProtection="1">
      <alignment horizontal="center"/>
      <protection locked="0"/>
    </xf>
    <xf numFmtId="0" fontId="10" fillId="20" borderId="20" xfId="0" applyFont="1" applyFill="1" applyBorder="1" applyAlignment="1" applyProtection="1">
      <alignment/>
      <protection hidden="1"/>
    </xf>
    <xf numFmtId="0" fontId="10" fillId="20" borderId="21" xfId="0" applyFont="1" applyFill="1" applyBorder="1" applyAlignment="1" applyProtection="1">
      <alignment/>
      <protection hidden="1"/>
    </xf>
    <xf numFmtId="0" fontId="10" fillId="20" borderId="20" xfId="0" applyFont="1" applyFill="1" applyBorder="1" applyAlignment="1" applyProtection="1">
      <alignment horizontal="center"/>
      <protection locked="0"/>
    </xf>
    <xf numFmtId="0" fontId="10" fillId="20" borderId="21" xfId="0" applyFont="1" applyFill="1" applyBorder="1" applyAlignment="1" applyProtection="1">
      <alignment horizontal="center"/>
      <protection locked="0"/>
    </xf>
    <xf numFmtId="0" fontId="10" fillId="21" borderId="16" xfId="0" applyFont="1" applyFill="1" applyBorder="1" applyAlignment="1" applyProtection="1">
      <alignment horizontal="center"/>
      <protection locked="0"/>
    </xf>
    <xf numFmtId="0" fontId="10" fillId="21" borderId="17" xfId="0" applyFont="1" applyFill="1" applyBorder="1" applyAlignment="1" applyProtection="1">
      <alignment horizontal="center"/>
      <protection locked="0"/>
    </xf>
    <xf numFmtId="0" fontId="10" fillId="21" borderId="18" xfId="0" applyFont="1" applyFill="1" applyBorder="1" applyAlignment="1" applyProtection="1">
      <alignment horizontal="center"/>
      <protection locked="0"/>
    </xf>
    <xf numFmtId="0" fontId="10" fillId="21" borderId="19" xfId="0" applyFont="1" applyFill="1" applyBorder="1" applyAlignment="1" applyProtection="1">
      <alignment horizontal="center"/>
      <protection locked="0"/>
    </xf>
    <xf numFmtId="0" fontId="10" fillId="21" borderId="20" xfId="0" applyFont="1" applyFill="1" applyBorder="1" applyAlignment="1" applyProtection="1">
      <alignment horizontal="center"/>
      <protection locked="0"/>
    </xf>
    <xf numFmtId="0" fontId="10" fillId="21" borderId="21" xfId="0" applyFont="1" applyFill="1" applyBorder="1" applyAlignment="1" applyProtection="1">
      <alignment horizontal="center"/>
      <protection locked="0"/>
    </xf>
    <xf numFmtId="0" fontId="10" fillId="18" borderId="22" xfId="0" applyFont="1" applyFill="1" applyBorder="1" applyAlignment="1" applyProtection="1">
      <alignment horizontal="center"/>
      <protection hidden="1"/>
    </xf>
    <xf numFmtId="0" fontId="10" fillId="20" borderId="16" xfId="0" applyNumberFormat="1" applyFont="1" applyFill="1" applyBorder="1" applyAlignment="1" applyProtection="1">
      <alignment/>
      <protection hidden="1"/>
    </xf>
    <xf numFmtId="0" fontId="10" fillId="20" borderId="18" xfId="0" applyNumberFormat="1" applyFont="1" applyFill="1" applyBorder="1" applyAlignment="1" applyProtection="1">
      <alignment/>
      <protection hidden="1"/>
    </xf>
    <xf numFmtId="0" fontId="10" fillId="20" borderId="20" xfId="0" applyNumberFormat="1" applyFont="1" applyFill="1" applyBorder="1" applyAlignment="1" applyProtection="1">
      <alignment/>
      <protection hidden="1"/>
    </xf>
    <xf numFmtId="0" fontId="10" fillId="20" borderId="23" xfId="0" applyNumberFormat="1" applyFont="1" applyFill="1" applyBorder="1" applyAlignment="1" applyProtection="1">
      <alignment/>
      <protection hidden="1"/>
    </xf>
    <xf numFmtId="0" fontId="10" fillId="20" borderId="24" xfId="0" applyNumberFormat="1" applyFont="1" applyFill="1" applyBorder="1" applyAlignment="1" applyProtection="1">
      <alignment/>
      <protection hidden="1"/>
    </xf>
    <xf numFmtId="0" fontId="10" fillId="20" borderId="25" xfId="0" applyNumberFormat="1" applyFont="1" applyFill="1" applyBorder="1" applyAlignment="1" applyProtection="1">
      <alignment/>
      <protection hidden="1"/>
    </xf>
    <xf numFmtId="0" fontId="10" fillId="20" borderId="26" xfId="0" applyNumberFormat="1" applyFont="1" applyFill="1" applyBorder="1" applyAlignment="1" applyProtection="1">
      <alignment/>
      <protection hidden="1"/>
    </xf>
    <xf numFmtId="0" fontId="10" fillId="21" borderId="16" xfId="0" applyNumberFormat="1" applyFont="1" applyFill="1" applyBorder="1" applyAlignment="1" applyProtection="1">
      <alignment/>
      <protection hidden="1"/>
    </xf>
    <xf numFmtId="0" fontId="10" fillId="21" borderId="17" xfId="0" applyNumberFormat="1" applyFont="1" applyFill="1" applyBorder="1" applyAlignment="1" applyProtection="1">
      <alignment/>
      <protection hidden="1"/>
    </xf>
    <xf numFmtId="0" fontId="10" fillId="21" borderId="18" xfId="0" applyNumberFormat="1" applyFont="1" applyFill="1" applyBorder="1" applyAlignment="1" applyProtection="1">
      <alignment/>
      <protection hidden="1"/>
    </xf>
    <xf numFmtId="0" fontId="10" fillId="21" borderId="19" xfId="0" applyNumberFormat="1" applyFont="1" applyFill="1" applyBorder="1" applyAlignment="1" applyProtection="1">
      <alignment/>
      <protection hidden="1"/>
    </xf>
    <xf numFmtId="0" fontId="10" fillId="21" borderId="20" xfId="0" applyNumberFormat="1" applyFont="1" applyFill="1" applyBorder="1" applyAlignment="1" applyProtection="1">
      <alignment/>
      <protection hidden="1"/>
    </xf>
    <xf numFmtId="0" fontId="10" fillId="20" borderId="27" xfId="0" applyNumberFormat="1" applyFont="1" applyFill="1" applyBorder="1" applyAlignment="1" applyProtection="1">
      <alignment/>
      <protection hidden="1"/>
    </xf>
    <xf numFmtId="0" fontId="10" fillId="20" borderId="17" xfId="0" applyNumberFormat="1" applyFont="1" applyFill="1" applyBorder="1" applyAlignment="1" applyProtection="1">
      <alignment/>
      <protection hidden="1"/>
    </xf>
    <xf numFmtId="0" fontId="10" fillId="20" borderId="19" xfId="0" applyNumberFormat="1" applyFont="1" applyFill="1" applyBorder="1" applyAlignment="1" applyProtection="1">
      <alignment/>
      <protection hidden="1"/>
    </xf>
    <xf numFmtId="0" fontId="10" fillId="20" borderId="28" xfId="0" applyNumberFormat="1" applyFont="1" applyFill="1" applyBorder="1" applyAlignment="1" applyProtection="1">
      <alignment/>
      <protection hidden="1"/>
    </xf>
    <xf numFmtId="0" fontId="10" fillId="20" borderId="29" xfId="0" applyNumberFormat="1" applyFont="1" applyFill="1" applyBorder="1" applyAlignment="1" applyProtection="1">
      <alignment/>
      <protection hidden="1"/>
    </xf>
    <xf numFmtId="0" fontId="10" fillId="21" borderId="28" xfId="0" applyNumberFormat="1" applyFont="1" applyFill="1" applyBorder="1" applyAlignment="1" applyProtection="1">
      <alignment/>
      <protection hidden="1"/>
    </xf>
    <xf numFmtId="0" fontId="10" fillId="21" borderId="29" xfId="0" applyNumberFormat="1" applyFont="1" applyFill="1" applyBorder="1" applyAlignment="1" applyProtection="1">
      <alignment/>
      <protection hidden="1"/>
    </xf>
    <xf numFmtId="0" fontId="10" fillId="20" borderId="21" xfId="0" applyNumberFormat="1" applyFont="1" applyFill="1" applyBorder="1" applyAlignment="1" applyProtection="1">
      <alignment/>
      <protection hidden="1"/>
    </xf>
    <xf numFmtId="0" fontId="13" fillId="6" borderId="30" xfId="53" applyFont="1" applyFill="1" applyBorder="1" applyAlignment="1">
      <alignment horizontal="center"/>
      <protection/>
    </xf>
    <xf numFmtId="0" fontId="13" fillId="0" borderId="4" xfId="53" applyFont="1" applyFill="1" applyBorder="1" applyAlignment="1">
      <alignment horizontal="left" wrapText="1"/>
      <protection/>
    </xf>
    <xf numFmtId="0" fontId="13" fillId="0" borderId="4" xfId="53" applyFont="1" applyFill="1" applyBorder="1" applyAlignment="1">
      <alignment horizontal="right" wrapText="1"/>
      <protection/>
    </xf>
    <xf numFmtId="0" fontId="1" fillId="0" borderId="0" xfId="0" applyFont="1" applyAlignment="1" applyProtection="1">
      <alignment/>
      <protection hidden="1"/>
    </xf>
    <xf numFmtId="0" fontId="10" fillId="18" borderId="31" xfId="0" applyFont="1" applyFill="1" applyBorder="1" applyAlignment="1" applyProtection="1">
      <alignment horizontal="center"/>
      <protection hidden="1"/>
    </xf>
    <xf numFmtId="0" fontId="10" fillId="18" borderId="14" xfId="0" applyFont="1" applyFill="1" applyBorder="1" applyAlignment="1" applyProtection="1">
      <alignment horizontal="center"/>
      <protection hidden="1"/>
    </xf>
    <xf numFmtId="0" fontId="10" fillId="2" borderId="32" xfId="0" applyFont="1" applyFill="1" applyBorder="1" applyAlignment="1" applyProtection="1">
      <alignment horizontal="center"/>
      <protection hidden="1"/>
    </xf>
    <xf numFmtId="0" fontId="10" fillId="21" borderId="16" xfId="0" applyFont="1" applyFill="1" applyBorder="1" applyAlignment="1" applyProtection="1">
      <alignment horizontal="left"/>
      <protection hidden="1"/>
    </xf>
    <xf numFmtId="0" fontId="10" fillId="21" borderId="18" xfId="0" applyFont="1" applyFill="1" applyBorder="1" applyAlignment="1" applyProtection="1">
      <alignment horizontal="left"/>
      <protection hidden="1"/>
    </xf>
    <xf numFmtId="0" fontId="10" fillId="21" borderId="28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0" fillId="7" borderId="12" xfId="0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center"/>
      <protection hidden="1"/>
    </xf>
    <xf numFmtId="0" fontId="10" fillId="21" borderId="34" xfId="0" applyFont="1" applyFill="1" applyBorder="1" applyAlignment="1" applyProtection="1">
      <alignment horizontal="left"/>
      <protection hidden="1"/>
    </xf>
    <xf numFmtId="0" fontId="10" fillId="21" borderId="35" xfId="0" applyFont="1" applyFill="1" applyBorder="1" applyAlignment="1" applyProtection="1">
      <alignment horizontal="left"/>
      <protection hidden="1"/>
    </xf>
    <xf numFmtId="0" fontId="10" fillId="21" borderId="36" xfId="0" applyFont="1" applyFill="1" applyBorder="1" applyAlignment="1" applyProtection="1">
      <alignment horizontal="left"/>
      <protection hidden="1"/>
    </xf>
    <xf numFmtId="0" fontId="10" fillId="19" borderId="33" xfId="0" applyFont="1" applyFill="1" applyBorder="1" applyAlignment="1" applyProtection="1">
      <alignment horizontal="center"/>
      <protection locked="0"/>
    </xf>
    <xf numFmtId="0" fontId="10" fillId="21" borderId="23" xfId="0" applyFont="1" applyFill="1" applyBorder="1" applyAlignment="1" applyProtection="1">
      <alignment horizontal="center"/>
      <protection locked="0"/>
    </xf>
    <xf numFmtId="0" fontId="10" fillId="21" borderId="24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20" borderId="37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8" borderId="37" xfId="0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18" borderId="39" xfId="0" applyFont="1" applyFill="1" applyBorder="1" applyAlignment="1" applyProtection="1">
      <alignment horizontal="center"/>
      <protection locked="0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1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18" borderId="41" xfId="0" applyFont="1" applyFill="1" applyBorder="1" applyAlignment="1" applyProtection="1">
      <alignment horizontal="center"/>
      <protection locked="0"/>
    </xf>
    <xf numFmtId="0" fontId="8" fillId="0" borderId="37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18" borderId="11" xfId="0" applyFont="1" applyFill="1" applyBorder="1" applyAlignment="1" applyProtection="1">
      <alignment horizontal="center"/>
      <protection locked="0"/>
    </xf>
    <xf numFmtId="0" fontId="8" fillId="0" borderId="4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40" xfId="0" applyFont="1" applyBorder="1" applyAlignment="1">
      <alignment/>
    </xf>
    <xf numFmtId="0" fontId="8" fillId="18" borderId="36" xfId="0" applyFont="1" applyFill="1" applyBorder="1" applyAlignment="1" applyProtection="1">
      <alignment horizontal="center"/>
      <protection locked="0"/>
    </xf>
    <xf numFmtId="0" fontId="8" fillId="0" borderId="43" xfId="0" applyFont="1" applyBorder="1" applyAlignment="1">
      <alignment horizontal="center"/>
    </xf>
    <xf numFmtId="0" fontId="8" fillId="0" borderId="41" xfId="0" applyFont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44" xfId="0" applyFont="1" applyFill="1" applyBorder="1" applyAlignment="1">
      <alignment/>
    </xf>
    <xf numFmtId="0" fontId="8" fillId="0" borderId="45" xfId="0" applyFont="1" applyBorder="1" applyAlignment="1">
      <alignment horizontal="center"/>
    </xf>
    <xf numFmtId="0" fontId="8" fillId="20" borderId="37" xfId="0" applyFont="1" applyFill="1" applyBorder="1" applyAlignment="1">
      <alignment horizontal="center"/>
    </xf>
    <xf numFmtId="0" fontId="10" fillId="19" borderId="46" xfId="0" applyFont="1" applyFill="1" applyBorder="1" applyAlignment="1" applyProtection="1">
      <alignment horizontal="center"/>
      <protection locked="0"/>
    </xf>
    <xf numFmtId="0" fontId="10" fillId="18" borderId="47" xfId="0" applyFont="1" applyFill="1" applyBorder="1" applyAlignment="1" applyProtection="1">
      <alignment horizontal="center"/>
      <protection hidden="1"/>
    </xf>
    <xf numFmtId="0" fontId="10" fillId="20" borderId="28" xfId="0" applyFont="1" applyFill="1" applyBorder="1" applyAlignment="1" applyProtection="1">
      <alignment horizontal="center"/>
      <protection locked="0"/>
    </xf>
    <xf numFmtId="0" fontId="10" fillId="20" borderId="2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14" borderId="0" xfId="0" applyFont="1" applyFill="1" applyAlignment="1" applyProtection="1">
      <alignment/>
      <protection hidden="1"/>
    </xf>
    <xf numFmtId="0" fontId="2" fillId="22" borderId="49" xfId="0" applyFont="1" applyFill="1" applyBorder="1" applyAlignment="1" applyProtection="1">
      <alignment horizontal="center"/>
      <protection hidden="1"/>
    </xf>
    <xf numFmtId="0" fontId="0" fillId="15" borderId="31" xfId="0" applyFill="1" applyBorder="1" applyAlignment="1" applyProtection="1">
      <alignment/>
      <protection hidden="1"/>
    </xf>
    <xf numFmtId="0" fontId="0" fillId="0" borderId="50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/>
      <protection hidden="1"/>
    </xf>
    <xf numFmtId="0" fontId="0" fillId="7" borderId="51" xfId="0" applyFill="1" applyBorder="1" applyAlignment="1" applyProtection="1">
      <alignment/>
      <protection hidden="1"/>
    </xf>
    <xf numFmtId="0" fontId="0" fillId="0" borderId="52" xfId="0" applyBorder="1" applyAlignment="1" applyProtection="1">
      <alignment horizont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/>
      <protection hidden="1"/>
    </xf>
    <xf numFmtId="0" fontId="1" fillId="14" borderId="0" xfId="0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0" fillId="14" borderId="45" xfId="0" applyFill="1" applyBorder="1" applyAlignment="1" applyProtection="1">
      <alignment horizontal="center" vertical="center"/>
      <protection hidden="1"/>
    </xf>
    <xf numFmtId="0" fontId="1" fillId="14" borderId="0" xfId="0" applyFont="1" applyFill="1" applyBorder="1" applyAlignment="1" applyProtection="1">
      <alignment horizontal="center"/>
      <protection hidden="1"/>
    </xf>
    <xf numFmtId="0" fontId="10" fillId="8" borderId="20" xfId="0" applyFont="1" applyFill="1" applyBorder="1" applyAlignment="1" applyProtection="1">
      <alignment horizontal="center"/>
      <protection locked="0"/>
    </xf>
    <xf numFmtId="0" fontId="10" fillId="21" borderId="35" xfId="0" applyNumberFormat="1" applyFont="1" applyFill="1" applyBorder="1" applyAlignment="1" applyProtection="1">
      <alignment/>
      <protection hidden="1"/>
    </xf>
    <xf numFmtId="0" fontId="10" fillId="21" borderId="34" xfId="0" applyNumberFormat="1" applyFont="1" applyFill="1" applyBorder="1" applyAlignment="1" applyProtection="1">
      <alignment/>
      <protection hidden="1"/>
    </xf>
    <xf numFmtId="0" fontId="10" fillId="21" borderId="54" xfId="0" applyNumberFormat="1" applyFont="1" applyFill="1" applyBorder="1" applyAlignment="1" applyProtection="1">
      <alignment/>
      <protection hidden="1"/>
    </xf>
    <xf numFmtId="0" fontId="10" fillId="20" borderId="51" xfId="0" applyFont="1" applyFill="1" applyBorder="1" applyAlignment="1" applyProtection="1">
      <alignment horizontal="center"/>
      <protection locked="0"/>
    </xf>
    <xf numFmtId="0" fontId="10" fillId="20" borderId="52" xfId="0" applyFont="1" applyFill="1" applyBorder="1" applyAlignment="1" applyProtection="1">
      <alignment horizontal="center"/>
      <protection locked="0"/>
    </xf>
    <xf numFmtId="0" fontId="10" fillId="20" borderId="51" xfId="0" applyNumberFormat="1" applyFont="1" applyFill="1" applyBorder="1" applyAlignment="1" applyProtection="1">
      <alignment/>
      <protection hidden="1"/>
    </xf>
    <xf numFmtId="0" fontId="10" fillId="20" borderId="52" xfId="0" applyNumberFormat="1" applyFont="1" applyFill="1" applyBorder="1" applyAlignment="1" applyProtection="1">
      <alignment/>
      <protection hidden="1"/>
    </xf>
    <xf numFmtId="0" fontId="10" fillId="18" borderId="38" xfId="0" applyFont="1" applyFill="1" applyBorder="1" applyAlignment="1" applyProtection="1">
      <alignment horizontal="center"/>
      <protection hidden="1"/>
    </xf>
    <xf numFmtId="0" fontId="10" fillId="19" borderId="55" xfId="0" applyFont="1" applyFill="1" applyBorder="1" applyAlignment="1" applyProtection="1">
      <alignment horizontal="center"/>
      <protection locked="0"/>
    </xf>
    <xf numFmtId="0" fontId="1" fillId="0" borderId="48" xfId="0" applyFont="1" applyBorder="1" applyAlignment="1" applyProtection="1">
      <alignment horizontal="center"/>
      <protection hidden="1"/>
    </xf>
    <xf numFmtId="0" fontId="0" fillId="23" borderId="36" xfId="0" applyFill="1" applyBorder="1" applyAlignment="1" applyProtection="1">
      <alignment horizontal="center" vertical="center"/>
      <protection hidden="1"/>
    </xf>
    <xf numFmtId="0" fontId="0" fillId="23" borderId="48" xfId="0" applyFill="1" applyBorder="1" applyAlignment="1" applyProtection="1">
      <alignment horizontal="center" vertical="center"/>
      <protection hidden="1"/>
    </xf>
    <xf numFmtId="0" fontId="0" fillId="23" borderId="42" xfId="0" applyFill="1" applyBorder="1" applyAlignment="1" applyProtection="1">
      <alignment horizontal="center" vertical="center"/>
      <protection hidden="1"/>
    </xf>
    <xf numFmtId="0" fontId="0" fillId="23" borderId="27" xfId="0" applyFill="1" applyBorder="1" applyAlignment="1" applyProtection="1">
      <alignment horizontal="center" vertical="center"/>
      <protection hidden="1"/>
    </xf>
    <xf numFmtId="0" fontId="0" fillId="23" borderId="44" xfId="0" applyFill="1" applyBorder="1" applyAlignment="1" applyProtection="1">
      <alignment horizontal="center" vertical="center"/>
      <protection hidden="1"/>
    </xf>
    <xf numFmtId="0" fontId="0" fillId="23" borderId="39" xfId="0" applyFill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0" fillId="20" borderId="36" xfId="0" applyFill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20" borderId="45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2" fillId="23" borderId="36" xfId="0" applyFont="1" applyFill="1" applyBorder="1" applyAlignment="1" applyProtection="1">
      <alignment horizontal="center" vertical="center"/>
      <protection hidden="1"/>
    </xf>
    <xf numFmtId="0" fontId="2" fillId="23" borderId="48" xfId="0" applyFont="1" applyFill="1" applyBorder="1" applyAlignment="1" applyProtection="1">
      <alignment horizontal="center" vertical="center"/>
      <protection hidden="1"/>
    </xf>
    <xf numFmtId="0" fontId="2" fillId="23" borderId="42" xfId="0" applyFont="1" applyFill="1" applyBorder="1" applyAlignment="1" applyProtection="1">
      <alignment horizontal="center" vertical="center"/>
      <protection hidden="1"/>
    </xf>
    <xf numFmtId="0" fontId="2" fillId="23" borderId="27" xfId="0" applyFont="1" applyFill="1" applyBorder="1" applyAlignment="1" applyProtection="1">
      <alignment horizontal="center" vertical="center"/>
      <protection hidden="1"/>
    </xf>
    <xf numFmtId="0" fontId="2" fillId="23" borderId="44" xfId="0" applyFont="1" applyFill="1" applyBorder="1" applyAlignment="1" applyProtection="1">
      <alignment horizontal="center" vertical="center"/>
      <protection hidden="1"/>
    </xf>
    <xf numFmtId="0" fontId="2" fillId="23" borderId="39" xfId="0" applyFont="1" applyFill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20" fillId="14" borderId="43" xfId="0" applyFont="1" applyFill="1" applyBorder="1" applyAlignment="1" applyProtection="1">
      <alignment horizontal="center" vertical="center"/>
      <protection hidden="1" locked="0"/>
    </xf>
    <xf numFmtId="0" fontId="20" fillId="0" borderId="41" xfId="0" applyFont="1" applyBorder="1" applyAlignment="1" applyProtection="1">
      <alignment horizontal="center" vertical="center"/>
      <protection hidden="1" locked="0"/>
    </xf>
    <xf numFmtId="0" fontId="0" fillId="18" borderId="36" xfId="0" applyFill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0" fillId="8" borderId="48" xfId="0" applyFill="1" applyBorder="1" applyAlignment="1" applyProtection="1">
      <alignment horizontal="center" vertical="center"/>
      <protection hidden="1"/>
    </xf>
    <xf numFmtId="0" fontId="0" fillId="8" borderId="42" xfId="0" applyFill="1" applyBorder="1" applyAlignment="1" applyProtection="1">
      <alignment horizontal="center" vertical="center"/>
      <protection hidden="1"/>
    </xf>
    <xf numFmtId="0" fontId="0" fillId="8" borderId="44" xfId="0" applyFill="1" applyBorder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horizontal="center" vertical="center"/>
      <protection hidden="1"/>
    </xf>
    <xf numFmtId="0" fontId="0" fillId="8" borderId="36" xfId="0" applyFill="1" applyBorder="1" applyAlignment="1" applyProtection="1">
      <alignment horizontal="center" vertical="center"/>
      <protection hidden="1"/>
    </xf>
    <xf numFmtId="0" fontId="0" fillId="8" borderId="27" xfId="0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0" fillId="14" borderId="0" xfId="0" applyFill="1" applyBorder="1" applyAlignment="1" applyProtection="1">
      <alignment horizontal="center" vertical="center"/>
      <protection hidden="1"/>
    </xf>
    <xf numFmtId="0" fontId="1" fillId="0" borderId="48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9" fillId="0" borderId="0" xfId="48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0" fontId="16" fillId="0" borderId="5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8" fillId="23" borderId="43" xfId="0" applyFont="1" applyFill="1" applyBorder="1" applyAlignment="1" applyProtection="1">
      <alignment horizontal="center" vertical="center"/>
      <protection locked="0"/>
    </xf>
    <xf numFmtId="0" fontId="8" fillId="23" borderId="41" xfId="0" applyFont="1" applyFill="1" applyBorder="1" applyAlignment="1" applyProtection="1">
      <alignment horizontal="center" vertical="center"/>
      <protection locked="0"/>
    </xf>
    <xf numFmtId="0" fontId="8" fillId="23" borderId="56" xfId="0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15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57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7" borderId="58" xfId="0" applyFill="1" applyBorder="1" applyAlignment="1" applyProtection="1">
      <alignment horizontal="center"/>
      <protection hidden="1"/>
    </xf>
    <xf numFmtId="0" fontId="0" fillId="7" borderId="31" xfId="0" applyFill="1" applyBorder="1" applyAlignment="1" applyProtection="1">
      <alignment horizontal="center"/>
      <protection hidden="1"/>
    </xf>
    <xf numFmtId="0" fontId="0" fillId="7" borderId="59" xfId="0" applyFill="1" applyBorder="1" applyAlignment="1" applyProtection="1">
      <alignment horizont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Mitglieder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79"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63"/>
        </patternFill>
      </fill>
    </dxf>
    <dxf>
      <fill>
        <patternFill>
          <bgColor indexed="51"/>
        </patternFill>
      </fill>
    </dxf>
    <dxf>
      <fill>
        <patternFill>
          <bgColor indexed="63"/>
        </patternFill>
      </fill>
    </dxf>
    <dxf>
      <fill>
        <patternFill>
          <bgColor indexed="63"/>
        </patternFill>
      </fill>
    </dxf>
    <dxf>
      <fill>
        <patternFill>
          <bgColor indexed="10"/>
        </patternFill>
      </fill>
    </dxf>
    <dxf>
      <fill>
        <patternFill>
          <bgColor indexed="63"/>
        </patternFill>
      </fill>
    </dxf>
    <dxf/>
    <dxf>
      <fill>
        <patternFill>
          <bgColor indexed="10"/>
        </patternFill>
      </fill>
    </dxf>
    <dxf>
      <fill>
        <patternFill>
          <bgColor indexed="63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41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247650</xdr:colOff>
      <xdr:row>25</xdr:row>
      <xdr:rowOff>171450</xdr:rowOff>
    </xdr:from>
    <xdr:to>
      <xdr:col>39</xdr:col>
      <xdr:colOff>19050</xdr:colOff>
      <xdr:row>39</xdr:row>
      <xdr:rowOff>133350</xdr:rowOff>
    </xdr:to>
    <xdr:pic>
      <xdr:nvPicPr>
        <xdr:cNvPr id="1" name="Grafik 1" descr="BC-Colours-Duesseldorf-e.V.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35675" y="4457700"/>
          <a:ext cx="24479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sr0112\maus.torsten$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ccolours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T125"/>
  <sheetViews>
    <sheetView zoomScalePageLayoutView="0" workbookViewId="0" topLeftCell="D1">
      <selection activeCell="Q2" sqref="Q2"/>
    </sheetView>
  </sheetViews>
  <sheetFormatPr defaultColWidth="11.421875" defaultRowHeight="12.75"/>
  <cols>
    <col min="1" max="1" width="3.140625" style="0" bestFit="1" customWidth="1"/>
    <col min="4" max="4" width="3.00390625" style="0" bestFit="1" customWidth="1"/>
    <col min="5" max="5" width="3.28125" style="0" bestFit="1" customWidth="1"/>
    <col min="6" max="6" width="4.28125" style="0" bestFit="1" customWidth="1"/>
    <col min="7" max="7" width="2.00390625" style="0" bestFit="1" customWidth="1"/>
    <col min="8" max="8" width="19.7109375" style="0" bestFit="1" customWidth="1"/>
    <col min="9" max="9" width="9.140625" style="0" bestFit="1" customWidth="1"/>
    <col min="10" max="10" width="9.140625" style="0" customWidth="1"/>
    <col min="11" max="11" width="10.421875" style="0" bestFit="1" customWidth="1"/>
    <col min="12" max="12" width="15.421875" style="0" bestFit="1" customWidth="1"/>
    <col min="13" max="13" width="7.00390625" style="0" bestFit="1" customWidth="1"/>
    <col min="14" max="17" width="8.28125" style="0" bestFit="1" customWidth="1"/>
    <col min="18" max="18" width="7.00390625" style="0" bestFit="1" customWidth="1"/>
    <col min="19" max="19" width="8.28125" style="0" bestFit="1" customWidth="1"/>
    <col min="20" max="20" width="8.421875" style="0" bestFit="1" customWidth="1"/>
  </cols>
  <sheetData>
    <row r="1" spans="13:20" ht="13.5" thickBot="1">
      <c r="M1" t="s">
        <v>1512</v>
      </c>
      <c r="N1" t="s">
        <v>1513</v>
      </c>
      <c r="O1" t="s">
        <v>1514</v>
      </c>
      <c r="P1" t="s">
        <v>1515</v>
      </c>
      <c r="Q1" t="s">
        <v>1516</v>
      </c>
      <c r="R1" t="s">
        <v>1517</v>
      </c>
      <c r="S1" t="s">
        <v>1518</v>
      </c>
      <c r="T1" t="s">
        <v>1519</v>
      </c>
    </row>
    <row r="2" spans="1:20" ht="13.5" thickBot="1">
      <c r="A2" s="14"/>
      <c r="B2" s="15" t="s">
        <v>583</v>
      </c>
      <c r="C2" s="16" t="s">
        <v>584</v>
      </c>
      <c r="D2" s="73" t="s">
        <v>585</v>
      </c>
      <c r="E2" s="74" t="s">
        <v>586</v>
      </c>
      <c r="F2" s="75" t="s">
        <v>598</v>
      </c>
      <c r="I2" t="s">
        <v>1508</v>
      </c>
      <c r="J2" t="s">
        <v>1509</v>
      </c>
      <c r="K2" t="s">
        <v>1510</v>
      </c>
      <c r="L2" t="s">
        <v>1511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</row>
    <row r="3" spans="1:20" ht="12.75">
      <c r="A3" s="17">
        <v>1</v>
      </c>
      <c r="B3" s="18" t="e">
        <f>#REF!</f>
        <v>#REF!</v>
      </c>
      <c r="C3" s="19" t="e">
        <f>#REF!</f>
        <v>#REF!</v>
      </c>
      <c r="D3" s="20" t="e">
        <f>#REF!</f>
        <v>#REF!</v>
      </c>
      <c r="E3" s="21" t="e">
        <f>#REF!</f>
        <v>#REF!</v>
      </c>
      <c r="F3" s="22" t="e">
        <f>#REF!</f>
        <v>#REF!</v>
      </c>
      <c r="G3" t="e">
        <f aca="true" t="shared" si="0" ref="G3:G34">IF(AND(D3=0,E3=0),F3,0)</f>
        <v>#REF!</v>
      </c>
      <c r="H3" t="e">
        <f aca="true" t="shared" si="1" ref="H3:H34">IF(I3,"Spiel läuft",IF(J3=FALSE,"",IF(L3,"alle Tische belegt",IF(K3,"freie Tische :"&amp;M3&amp;N3&amp;O3&amp;P3&amp;Q3&amp;R3&amp;S3&amp;T3,"nix!"))))</f>
        <v>#REF!</v>
      </c>
      <c r="I3" t="e">
        <f aca="true" t="shared" si="2" ref="I3:I34">IF(AND(D3=E3,F3&gt;0),TRUE(),FALSE())</f>
        <v>#REF!</v>
      </c>
      <c r="J3" t="e">
        <f aca="true" t="shared" si="3" ref="J3:J34">AND(D3=0,E3=0,B3&lt;&gt;"Freilos",C3&lt;&gt;"Freilos",LEFT(B3,6)&lt;&gt;"Sieger",LEFT(C3,6)&lt;&gt;"Sieger",LEFT(C3,9)&lt;&gt;"Verlierer")</f>
        <v>#REF!</v>
      </c>
      <c r="K3" t="e">
        <f aca="true" t="shared" si="4" ref="K3:K34">IF(F3=0,TRUE(),FALSE())</f>
        <v>#REF!</v>
      </c>
      <c r="L3" t="e">
        <f aca="true" t="shared" si="5" ref="L3:L34">IF(SUM(M3:T3)=0,TRUE(),FALSE())</f>
        <v>#REF!</v>
      </c>
      <c r="M3" t="e">
        <f aca="true" t="shared" si="6" ref="M3:M34">IF(AND(COUNTIF($G$3:$G$125,1)=0,$M$2),1,"")</f>
        <v>#REF!</v>
      </c>
      <c r="N3" t="e">
        <f aca="true" t="shared" si="7" ref="N3:N34">IF(AND(COUNTIF($G$3:$G$125,2)=0,$N$2),2,"")</f>
        <v>#REF!</v>
      </c>
      <c r="O3" t="e">
        <f aca="true" t="shared" si="8" ref="O3:O34">IF(AND(COUNTIF($G$3:$G$125,3)=0,$O$2),3,"")</f>
        <v>#REF!</v>
      </c>
      <c r="P3" t="e">
        <f aca="true" t="shared" si="9" ref="P3:P34">IF(AND(COUNTIF($G$3:$G$125,4)=0,$P$2),4,"")</f>
        <v>#REF!</v>
      </c>
      <c r="Q3" t="e">
        <f aca="true" t="shared" si="10" ref="Q3:Q34">IF(AND(COUNTIF($G$3:$G$125,5)=0,$Q$2),5,"")</f>
        <v>#REF!</v>
      </c>
      <c r="R3" t="e">
        <f aca="true" t="shared" si="11" ref="R3:R34">IF(AND(COUNTIF($G$3:$G$125,6)=0,$R$2),6,"")</f>
        <v>#REF!</v>
      </c>
      <c r="S3" t="e">
        <f aca="true" t="shared" si="12" ref="S3:S34">IF(AND(COUNTIF($G$3:$G$125,1)=0,$S$2),7,"")</f>
        <v>#REF!</v>
      </c>
      <c r="T3" t="e">
        <f aca="true" t="shared" si="13" ref="T3:T34">IF(AND(COUNTIF($G$3:$G$125,1)=0,$T$2),8,"")</f>
        <v>#REF!</v>
      </c>
    </row>
    <row r="4" spans="1:20" ht="12.75">
      <c r="A4" s="17">
        <v>2</v>
      </c>
      <c r="B4" s="23" t="e">
        <f>#REF!</f>
        <v>#REF!</v>
      </c>
      <c r="C4" s="24" t="e">
        <f>#REF!</f>
        <v>#REF!</v>
      </c>
      <c r="D4" s="25" t="e">
        <f>#REF!</f>
        <v>#REF!</v>
      </c>
      <c r="E4" s="26" t="e">
        <f>#REF!</f>
        <v>#REF!</v>
      </c>
      <c r="F4" s="85" t="e">
        <f>#REF!</f>
        <v>#REF!</v>
      </c>
      <c r="G4" t="e">
        <f t="shared" si="0"/>
        <v>#REF!</v>
      </c>
      <c r="H4" t="e">
        <f t="shared" si="1"/>
        <v>#REF!</v>
      </c>
      <c r="I4" t="e">
        <f t="shared" si="2"/>
        <v>#REF!</v>
      </c>
      <c r="J4" t="e">
        <f t="shared" si="3"/>
        <v>#REF!</v>
      </c>
      <c r="K4" t="e">
        <f t="shared" si="4"/>
        <v>#REF!</v>
      </c>
      <c r="L4" t="e">
        <f t="shared" si="5"/>
        <v>#REF!</v>
      </c>
      <c r="M4" t="e">
        <f t="shared" si="6"/>
        <v>#REF!</v>
      </c>
      <c r="N4" t="e">
        <f t="shared" si="7"/>
        <v>#REF!</v>
      </c>
      <c r="O4" t="e">
        <f t="shared" si="8"/>
        <v>#REF!</v>
      </c>
      <c r="P4" t="e">
        <f t="shared" si="9"/>
        <v>#REF!</v>
      </c>
      <c r="Q4" t="e">
        <f t="shared" si="10"/>
        <v>#REF!</v>
      </c>
      <c r="R4" t="e">
        <f t="shared" si="11"/>
        <v>#REF!</v>
      </c>
      <c r="S4" t="e">
        <f t="shared" si="12"/>
        <v>#REF!</v>
      </c>
      <c r="T4" t="e">
        <f t="shared" si="13"/>
        <v>#REF!</v>
      </c>
    </row>
    <row r="5" spans="1:20" ht="12.75">
      <c r="A5" s="17">
        <v>3</v>
      </c>
      <c r="B5" s="23" t="e">
        <f>#REF!</f>
        <v>#REF!</v>
      </c>
      <c r="C5" s="24" t="e">
        <f>#REF!</f>
        <v>#REF!</v>
      </c>
      <c r="D5" s="25" t="e">
        <f>#REF!</f>
        <v>#REF!</v>
      </c>
      <c r="E5" s="26" t="e">
        <f>#REF!</f>
        <v>#REF!</v>
      </c>
      <c r="F5" s="85" t="e">
        <f>#REF!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M5" t="e">
        <f t="shared" si="6"/>
        <v>#REF!</v>
      </c>
      <c r="N5" t="e">
        <f t="shared" si="7"/>
        <v>#REF!</v>
      </c>
      <c r="O5" t="e">
        <f t="shared" si="8"/>
        <v>#REF!</v>
      </c>
      <c r="P5" t="e">
        <f t="shared" si="9"/>
        <v>#REF!</v>
      </c>
      <c r="Q5" t="e">
        <f t="shared" si="10"/>
        <v>#REF!</v>
      </c>
      <c r="R5" t="e">
        <f t="shared" si="11"/>
        <v>#REF!</v>
      </c>
      <c r="S5" t="e">
        <f t="shared" si="12"/>
        <v>#REF!</v>
      </c>
      <c r="T5" t="e">
        <f t="shared" si="13"/>
        <v>#REF!</v>
      </c>
    </row>
    <row r="6" spans="1:20" ht="12.75">
      <c r="A6" s="17">
        <v>4</v>
      </c>
      <c r="B6" s="23" t="e">
        <f>#REF!</f>
        <v>#REF!</v>
      </c>
      <c r="C6" s="24" t="e">
        <f>#REF!</f>
        <v>#REF!</v>
      </c>
      <c r="D6" s="25" t="e">
        <f>#REF!</f>
        <v>#REF!</v>
      </c>
      <c r="E6" s="26" t="e">
        <f>#REF!</f>
        <v>#REF!</v>
      </c>
      <c r="F6" s="85" t="e">
        <f>#REF!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M6" t="e">
        <f t="shared" si="6"/>
        <v>#REF!</v>
      </c>
      <c r="N6" t="e">
        <f t="shared" si="7"/>
        <v>#REF!</v>
      </c>
      <c r="O6" t="e">
        <f t="shared" si="8"/>
        <v>#REF!</v>
      </c>
      <c r="P6" t="e">
        <f t="shared" si="9"/>
        <v>#REF!</v>
      </c>
      <c r="Q6" t="e">
        <f t="shared" si="10"/>
        <v>#REF!</v>
      </c>
      <c r="R6" t="e">
        <f t="shared" si="11"/>
        <v>#REF!</v>
      </c>
      <c r="S6" t="e">
        <f t="shared" si="12"/>
        <v>#REF!</v>
      </c>
      <c r="T6" t="e">
        <f t="shared" si="13"/>
        <v>#REF!</v>
      </c>
    </row>
    <row r="7" spans="1:20" ht="12.75">
      <c r="A7" s="17">
        <v>5</v>
      </c>
      <c r="B7" s="23" t="e">
        <f>#REF!</f>
        <v>#REF!</v>
      </c>
      <c r="C7" s="24" t="e">
        <f>#REF!</f>
        <v>#REF!</v>
      </c>
      <c r="D7" s="25" t="e">
        <f>#REF!</f>
        <v>#REF!</v>
      </c>
      <c r="E7" s="26" t="e">
        <f>#REF!</f>
        <v>#REF!</v>
      </c>
      <c r="F7" s="85" t="e">
        <f>#REF!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M7" t="e">
        <f t="shared" si="6"/>
        <v>#REF!</v>
      </c>
      <c r="N7" t="e">
        <f t="shared" si="7"/>
        <v>#REF!</v>
      </c>
      <c r="O7" t="e">
        <f t="shared" si="8"/>
        <v>#REF!</v>
      </c>
      <c r="P7" t="e">
        <f t="shared" si="9"/>
        <v>#REF!</v>
      </c>
      <c r="Q7" t="e">
        <f t="shared" si="10"/>
        <v>#REF!</v>
      </c>
      <c r="R7" t="e">
        <f t="shared" si="11"/>
        <v>#REF!</v>
      </c>
      <c r="S7" t="e">
        <f t="shared" si="12"/>
        <v>#REF!</v>
      </c>
      <c r="T7" t="e">
        <f t="shared" si="13"/>
        <v>#REF!</v>
      </c>
    </row>
    <row r="8" spans="1:20" ht="12.75">
      <c r="A8" s="17">
        <v>6</v>
      </c>
      <c r="B8" s="23" t="e">
        <f>#REF!</f>
        <v>#REF!</v>
      </c>
      <c r="C8" s="24" t="e">
        <f>#REF!</f>
        <v>#REF!</v>
      </c>
      <c r="D8" s="25" t="e">
        <f>#REF!</f>
        <v>#REF!</v>
      </c>
      <c r="E8" s="26" t="e">
        <f>#REF!</f>
        <v>#REF!</v>
      </c>
      <c r="F8" s="85" t="e">
        <f>#REF!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M8" t="e">
        <f t="shared" si="6"/>
        <v>#REF!</v>
      </c>
      <c r="N8" t="e">
        <f t="shared" si="7"/>
        <v>#REF!</v>
      </c>
      <c r="O8" t="e">
        <f t="shared" si="8"/>
        <v>#REF!</v>
      </c>
      <c r="P8" t="e">
        <f t="shared" si="9"/>
        <v>#REF!</v>
      </c>
      <c r="Q8" t="e">
        <f t="shared" si="10"/>
        <v>#REF!</v>
      </c>
      <c r="R8" t="e">
        <f t="shared" si="11"/>
        <v>#REF!</v>
      </c>
      <c r="S8" t="e">
        <f t="shared" si="12"/>
        <v>#REF!</v>
      </c>
      <c r="T8" t="e">
        <f t="shared" si="13"/>
        <v>#REF!</v>
      </c>
    </row>
    <row r="9" spans="1:20" ht="12.75">
      <c r="A9" s="17">
        <v>7</v>
      </c>
      <c r="B9" s="23" t="e">
        <f>#REF!</f>
        <v>#REF!</v>
      </c>
      <c r="C9" s="24" t="e">
        <f>#REF!</f>
        <v>#REF!</v>
      </c>
      <c r="D9" s="25" t="e">
        <f>#REF!</f>
        <v>#REF!</v>
      </c>
      <c r="E9" s="26" t="e">
        <f>#REF!</f>
        <v>#REF!</v>
      </c>
      <c r="F9" s="85" t="e">
        <f>#REF!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M9" t="e">
        <f t="shared" si="6"/>
        <v>#REF!</v>
      </c>
      <c r="N9" t="e">
        <f t="shared" si="7"/>
        <v>#REF!</v>
      </c>
      <c r="O9" t="e">
        <f t="shared" si="8"/>
        <v>#REF!</v>
      </c>
      <c r="P9" t="e">
        <f t="shared" si="9"/>
        <v>#REF!</v>
      </c>
      <c r="Q9" t="e">
        <f t="shared" si="10"/>
        <v>#REF!</v>
      </c>
      <c r="R9" t="e">
        <f t="shared" si="11"/>
        <v>#REF!</v>
      </c>
      <c r="S9" t="e">
        <f t="shared" si="12"/>
        <v>#REF!</v>
      </c>
      <c r="T9" t="e">
        <f t="shared" si="13"/>
        <v>#REF!</v>
      </c>
    </row>
    <row r="10" spans="1:20" ht="12.75">
      <c r="A10" s="17">
        <v>8</v>
      </c>
      <c r="B10" s="23" t="e">
        <f>#REF!</f>
        <v>#REF!</v>
      </c>
      <c r="C10" s="24" t="e">
        <f>#REF!</f>
        <v>#REF!</v>
      </c>
      <c r="D10" s="25" t="e">
        <f>#REF!</f>
        <v>#REF!</v>
      </c>
      <c r="E10" s="26" t="e">
        <f>#REF!</f>
        <v>#REF!</v>
      </c>
      <c r="F10" s="85" t="e">
        <f>#REF!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M10" t="e">
        <f t="shared" si="6"/>
        <v>#REF!</v>
      </c>
      <c r="N10" t="e">
        <f t="shared" si="7"/>
        <v>#REF!</v>
      </c>
      <c r="O10" t="e">
        <f t="shared" si="8"/>
        <v>#REF!</v>
      </c>
      <c r="P10" t="e">
        <f t="shared" si="9"/>
        <v>#REF!</v>
      </c>
      <c r="Q10" t="e">
        <f t="shared" si="10"/>
        <v>#REF!</v>
      </c>
      <c r="R10" t="e">
        <f t="shared" si="11"/>
        <v>#REF!</v>
      </c>
      <c r="S10" t="e">
        <f t="shared" si="12"/>
        <v>#REF!</v>
      </c>
      <c r="T10" t="e">
        <f t="shared" si="13"/>
        <v>#REF!</v>
      </c>
    </row>
    <row r="11" spans="1:20" ht="12.75">
      <c r="A11" s="17">
        <v>9</v>
      </c>
      <c r="B11" s="23" t="e">
        <f>#REF!</f>
        <v>#REF!</v>
      </c>
      <c r="C11" s="24" t="e">
        <f>#REF!</f>
        <v>#REF!</v>
      </c>
      <c r="D11" s="25" t="e">
        <f>#REF!</f>
        <v>#REF!</v>
      </c>
      <c r="E11" s="26" t="e">
        <f>#REF!</f>
        <v>#REF!</v>
      </c>
      <c r="F11" s="85" t="e">
        <f>#REF!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M11" t="e">
        <f t="shared" si="6"/>
        <v>#REF!</v>
      </c>
      <c r="N11" t="e">
        <f t="shared" si="7"/>
        <v>#REF!</v>
      </c>
      <c r="O11" t="e">
        <f t="shared" si="8"/>
        <v>#REF!</v>
      </c>
      <c r="P11" t="e">
        <f t="shared" si="9"/>
        <v>#REF!</v>
      </c>
      <c r="Q11" t="e">
        <f t="shared" si="10"/>
        <v>#REF!</v>
      </c>
      <c r="R11" t="e">
        <f t="shared" si="11"/>
        <v>#REF!</v>
      </c>
      <c r="S11" t="e">
        <f t="shared" si="12"/>
        <v>#REF!</v>
      </c>
      <c r="T11" t="e">
        <f t="shared" si="13"/>
        <v>#REF!</v>
      </c>
    </row>
    <row r="12" spans="1:20" ht="12.75">
      <c r="A12" s="17">
        <v>10</v>
      </c>
      <c r="B12" s="23" t="e">
        <f>#REF!</f>
        <v>#REF!</v>
      </c>
      <c r="C12" s="24" t="e">
        <f>#REF!</f>
        <v>#REF!</v>
      </c>
      <c r="D12" s="25" t="e">
        <f>#REF!</f>
        <v>#REF!</v>
      </c>
      <c r="E12" s="26" t="e">
        <f>#REF!</f>
        <v>#REF!</v>
      </c>
      <c r="F12" s="85" t="e">
        <f>#REF!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M12" t="e">
        <f t="shared" si="6"/>
        <v>#REF!</v>
      </c>
      <c r="N12" t="e">
        <f t="shared" si="7"/>
        <v>#REF!</v>
      </c>
      <c r="O12" t="e">
        <f t="shared" si="8"/>
        <v>#REF!</v>
      </c>
      <c r="P12" t="e">
        <f t="shared" si="9"/>
        <v>#REF!</v>
      </c>
      <c r="Q12" t="e">
        <f t="shared" si="10"/>
        <v>#REF!</v>
      </c>
      <c r="R12" t="e">
        <f t="shared" si="11"/>
        <v>#REF!</v>
      </c>
      <c r="S12" t="e">
        <f t="shared" si="12"/>
        <v>#REF!</v>
      </c>
      <c r="T12" t="e">
        <f t="shared" si="13"/>
        <v>#REF!</v>
      </c>
    </row>
    <row r="13" spans="1:20" ht="12.75">
      <c r="A13" s="17">
        <v>11</v>
      </c>
      <c r="B13" s="23" t="e">
        <f>#REF!</f>
        <v>#REF!</v>
      </c>
      <c r="C13" s="24" t="e">
        <f>#REF!</f>
        <v>#REF!</v>
      </c>
      <c r="D13" s="25" t="e">
        <f>#REF!</f>
        <v>#REF!</v>
      </c>
      <c r="E13" s="26" t="e">
        <f>#REF!</f>
        <v>#REF!</v>
      </c>
      <c r="F13" s="85" t="e">
        <f>#REF!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M13" t="e">
        <f t="shared" si="6"/>
        <v>#REF!</v>
      </c>
      <c r="N13" t="e">
        <f t="shared" si="7"/>
        <v>#REF!</v>
      </c>
      <c r="O13" t="e">
        <f t="shared" si="8"/>
        <v>#REF!</v>
      </c>
      <c r="P13" t="e">
        <f t="shared" si="9"/>
        <v>#REF!</v>
      </c>
      <c r="Q13" t="e">
        <f t="shared" si="10"/>
        <v>#REF!</v>
      </c>
      <c r="R13" t="e">
        <f t="shared" si="11"/>
        <v>#REF!</v>
      </c>
      <c r="S13" t="e">
        <f t="shared" si="12"/>
        <v>#REF!</v>
      </c>
      <c r="T13" t="e">
        <f t="shared" si="13"/>
        <v>#REF!</v>
      </c>
    </row>
    <row r="14" spans="1:20" ht="12.75">
      <c r="A14" s="17">
        <v>12</v>
      </c>
      <c r="B14" s="23" t="e">
        <f>#REF!</f>
        <v>#REF!</v>
      </c>
      <c r="C14" s="24" t="e">
        <f>#REF!</f>
        <v>#REF!</v>
      </c>
      <c r="D14" s="25" t="e">
        <f>#REF!</f>
        <v>#REF!</v>
      </c>
      <c r="E14" s="26" t="e">
        <f>#REF!</f>
        <v>#REF!</v>
      </c>
      <c r="F14" s="85" t="e">
        <f>#REF!</f>
        <v>#REF!</v>
      </c>
      <c r="G14" t="e">
        <f t="shared" si="0"/>
        <v>#REF!</v>
      </c>
      <c r="H14" t="e">
        <f t="shared" si="1"/>
        <v>#REF!</v>
      </c>
      <c r="I14" t="e">
        <f t="shared" si="2"/>
        <v>#REF!</v>
      </c>
      <c r="J14" t="e">
        <f t="shared" si="3"/>
        <v>#REF!</v>
      </c>
      <c r="K14" t="e">
        <f t="shared" si="4"/>
        <v>#REF!</v>
      </c>
      <c r="L14" t="e">
        <f t="shared" si="5"/>
        <v>#REF!</v>
      </c>
      <c r="M14" t="e">
        <f t="shared" si="6"/>
        <v>#REF!</v>
      </c>
      <c r="N14" t="e">
        <f t="shared" si="7"/>
        <v>#REF!</v>
      </c>
      <c r="O14" t="e">
        <f t="shared" si="8"/>
        <v>#REF!</v>
      </c>
      <c r="P14" t="e">
        <f t="shared" si="9"/>
        <v>#REF!</v>
      </c>
      <c r="Q14" t="e">
        <f t="shared" si="10"/>
        <v>#REF!</v>
      </c>
      <c r="R14" t="e">
        <f t="shared" si="11"/>
        <v>#REF!</v>
      </c>
      <c r="S14" t="e">
        <f t="shared" si="12"/>
        <v>#REF!</v>
      </c>
      <c r="T14" t="e">
        <f t="shared" si="13"/>
        <v>#REF!</v>
      </c>
    </row>
    <row r="15" spans="1:20" ht="12.75">
      <c r="A15" s="17">
        <v>13</v>
      </c>
      <c r="B15" s="23" t="e">
        <f>#REF!</f>
        <v>#REF!</v>
      </c>
      <c r="C15" s="24" t="e">
        <f>#REF!</f>
        <v>#REF!</v>
      </c>
      <c r="D15" s="25" t="e">
        <f>#REF!</f>
        <v>#REF!</v>
      </c>
      <c r="E15" s="26" t="e">
        <f>#REF!</f>
        <v>#REF!</v>
      </c>
      <c r="F15" s="85" t="e">
        <f>#REF!</f>
        <v>#REF!</v>
      </c>
      <c r="G15" t="e">
        <f t="shared" si="0"/>
        <v>#REF!</v>
      </c>
      <c r="H15" t="e">
        <f t="shared" si="1"/>
        <v>#REF!</v>
      </c>
      <c r="I15" t="e">
        <f t="shared" si="2"/>
        <v>#REF!</v>
      </c>
      <c r="J15" t="e">
        <f t="shared" si="3"/>
        <v>#REF!</v>
      </c>
      <c r="K15" t="e">
        <f t="shared" si="4"/>
        <v>#REF!</v>
      </c>
      <c r="L15" t="e">
        <f t="shared" si="5"/>
        <v>#REF!</v>
      </c>
      <c r="M15" t="e">
        <f t="shared" si="6"/>
        <v>#REF!</v>
      </c>
      <c r="N15" t="e">
        <f t="shared" si="7"/>
        <v>#REF!</v>
      </c>
      <c r="O15" t="e">
        <f t="shared" si="8"/>
        <v>#REF!</v>
      </c>
      <c r="P15" t="e">
        <f t="shared" si="9"/>
        <v>#REF!</v>
      </c>
      <c r="Q15" t="e">
        <f t="shared" si="10"/>
        <v>#REF!</v>
      </c>
      <c r="R15" t="e">
        <f t="shared" si="11"/>
        <v>#REF!</v>
      </c>
      <c r="S15" t="e">
        <f t="shared" si="12"/>
        <v>#REF!</v>
      </c>
      <c r="T15" t="e">
        <f t="shared" si="13"/>
        <v>#REF!</v>
      </c>
    </row>
    <row r="16" spans="1:20" ht="12.75">
      <c r="A16" s="17">
        <v>14</v>
      </c>
      <c r="B16" s="23" t="e">
        <f>#REF!</f>
        <v>#REF!</v>
      </c>
      <c r="C16" s="24" t="e">
        <f>#REF!</f>
        <v>#REF!</v>
      </c>
      <c r="D16" s="25" t="e">
        <f>#REF!</f>
        <v>#REF!</v>
      </c>
      <c r="E16" s="26" t="e">
        <f>#REF!</f>
        <v>#REF!</v>
      </c>
      <c r="F16" s="85" t="e">
        <f>#REF!</f>
        <v>#REF!</v>
      </c>
      <c r="G16" t="e">
        <f t="shared" si="0"/>
        <v>#REF!</v>
      </c>
      <c r="H16" t="e">
        <f t="shared" si="1"/>
        <v>#REF!</v>
      </c>
      <c r="I16" t="e">
        <f t="shared" si="2"/>
        <v>#REF!</v>
      </c>
      <c r="J16" t="e">
        <f t="shared" si="3"/>
        <v>#REF!</v>
      </c>
      <c r="K16" t="e">
        <f t="shared" si="4"/>
        <v>#REF!</v>
      </c>
      <c r="L16" t="e">
        <f t="shared" si="5"/>
        <v>#REF!</v>
      </c>
      <c r="M16" t="e">
        <f t="shared" si="6"/>
        <v>#REF!</v>
      </c>
      <c r="N16" t="e">
        <f t="shared" si="7"/>
        <v>#REF!</v>
      </c>
      <c r="O16" t="e">
        <f t="shared" si="8"/>
        <v>#REF!</v>
      </c>
      <c r="P16" t="e">
        <f t="shared" si="9"/>
        <v>#REF!</v>
      </c>
      <c r="Q16" t="e">
        <f t="shared" si="10"/>
        <v>#REF!</v>
      </c>
      <c r="R16" t="e">
        <f t="shared" si="11"/>
        <v>#REF!</v>
      </c>
      <c r="S16" t="e">
        <f t="shared" si="12"/>
        <v>#REF!</v>
      </c>
      <c r="T16" t="e">
        <f t="shared" si="13"/>
        <v>#REF!</v>
      </c>
    </row>
    <row r="17" spans="1:20" ht="12.75">
      <c r="A17" s="17">
        <v>15</v>
      </c>
      <c r="B17" s="23" t="e">
        <f>#REF!</f>
        <v>#REF!</v>
      </c>
      <c r="C17" s="24" t="e">
        <f>#REF!</f>
        <v>#REF!</v>
      </c>
      <c r="D17" s="25" t="e">
        <f>#REF!</f>
        <v>#REF!</v>
      </c>
      <c r="E17" s="26" t="e">
        <f>#REF!</f>
        <v>#REF!</v>
      </c>
      <c r="F17" s="85" t="e">
        <f>#REF!</f>
        <v>#REF!</v>
      </c>
      <c r="G17" t="e">
        <f t="shared" si="0"/>
        <v>#REF!</v>
      </c>
      <c r="H17" t="e">
        <f t="shared" si="1"/>
        <v>#REF!</v>
      </c>
      <c r="I17" t="e">
        <f t="shared" si="2"/>
        <v>#REF!</v>
      </c>
      <c r="J17" t="e">
        <f t="shared" si="3"/>
        <v>#REF!</v>
      </c>
      <c r="K17" t="e">
        <f t="shared" si="4"/>
        <v>#REF!</v>
      </c>
      <c r="L17" t="e">
        <f t="shared" si="5"/>
        <v>#REF!</v>
      </c>
      <c r="M17" t="e">
        <f t="shared" si="6"/>
        <v>#REF!</v>
      </c>
      <c r="N17" t="e">
        <f t="shared" si="7"/>
        <v>#REF!</v>
      </c>
      <c r="O17" t="e">
        <f t="shared" si="8"/>
        <v>#REF!</v>
      </c>
      <c r="P17" t="e">
        <f t="shared" si="9"/>
        <v>#REF!</v>
      </c>
      <c r="Q17" t="e">
        <f t="shared" si="10"/>
        <v>#REF!</v>
      </c>
      <c r="R17" t="e">
        <f t="shared" si="11"/>
        <v>#REF!</v>
      </c>
      <c r="S17" t="e">
        <f t="shared" si="12"/>
        <v>#REF!</v>
      </c>
      <c r="T17" t="e">
        <f t="shared" si="13"/>
        <v>#REF!</v>
      </c>
    </row>
    <row r="18" spans="1:20" ht="12.75">
      <c r="A18" s="17">
        <v>16</v>
      </c>
      <c r="B18" s="23" t="e">
        <f>#REF!</f>
        <v>#REF!</v>
      </c>
      <c r="C18" s="24" t="e">
        <f>#REF!</f>
        <v>#REF!</v>
      </c>
      <c r="D18" s="25" t="e">
        <f>#REF!</f>
        <v>#REF!</v>
      </c>
      <c r="E18" s="26" t="e">
        <f>#REF!</f>
        <v>#REF!</v>
      </c>
      <c r="F18" s="85" t="e">
        <f>#REF!</f>
        <v>#REF!</v>
      </c>
      <c r="G18" t="e">
        <f t="shared" si="0"/>
        <v>#REF!</v>
      </c>
      <c r="H18" t="e">
        <f t="shared" si="1"/>
        <v>#REF!</v>
      </c>
      <c r="I18" t="e">
        <f t="shared" si="2"/>
        <v>#REF!</v>
      </c>
      <c r="J18" t="e">
        <f t="shared" si="3"/>
        <v>#REF!</v>
      </c>
      <c r="K18" t="e">
        <f t="shared" si="4"/>
        <v>#REF!</v>
      </c>
      <c r="L18" t="e">
        <f t="shared" si="5"/>
        <v>#REF!</v>
      </c>
      <c r="M18" t="e">
        <f t="shared" si="6"/>
        <v>#REF!</v>
      </c>
      <c r="N18" t="e">
        <f t="shared" si="7"/>
        <v>#REF!</v>
      </c>
      <c r="O18" t="e">
        <f t="shared" si="8"/>
        <v>#REF!</v>
      </c>
      <c r="P18" t="e">
        <f t="shared" si="9"/>
        <v>#REF!</v>
      </c>
      <c r="Q18" t="e">
        <f t="shared" si="10"/>
        <v>#REF!</v>
      </c>
      <c r="R18" t="e">
        <f t="shared" si="11"/>
        <v>#REF!</v>
      </c>
      <c r="S18" t="e">
        <f t="shared" si="12"/>
        <v>#REF!</v>
      </c>
      <c r="T18" t="e">
        <f t="shared" si="13"/>
        <v>#REF!</v>
      </c>
    </row>
    <row r="19" spans="1:20" ht="12.75">
      <c r="A19" s="17">
        <v>17</v>
      </c>
      <c r="B19" s="23" t="e">
        <f>#REF!</f>
        <v>#REF!</v>
      </c>
      <c r="C19" s="24" t="e">
        <f>#REF!</f>
        <v>#REF!</v>
      </c>
      <c r="D19" s="25" t="e">
        <f>#REF!</f>
        <v>#REF!</v>
      </c>
      <c r="E19" s="26" t="e">
        <f>#REF!</f>
        <v>#REF!</v>
      </c>
      <c r="F19" s="85" t="e">
        <f>#REF!</f>
        <v>#REF!</v>
      </c>
      <c r="G19" t="e">
        <f t="shared" si="0"/>
        <v>#REF!</v>
      </c>
      <c r="H19" t="e">
        <f t="shared" si="1"/>
        <v>#REF!</v>
      </c>
      <c r="I19" t="e">
        <f t="shared" si="2"/>
        <v>#REF!</v>
      </c>
      <c r="J19" t="e">
        <f t="shared" si="3"/>
        <v>#REF!</v>
      </c>
      <c r="K19" t="e">
        <f t="shared" si="4"/>
        <v>#REF!</v>
      </c>
      <c r="L19" t="e">
        <f t="shared" si="5"/>
        <v>#REF!</v>
      </c>
      <c r="M19" t="e">
        <f t="shared" si="6"/>
        <v>#REF!</v>
      </c>
      <c r="N19" t="e">
        <f t="shared" si="7"/>
        <v>#REF!</v>
      </c>
      <c r="O19" t="e">
        <f t="shared" si="8"/>
        <v>#REF!</v>
      </c>
      <c r="P19" t="e">
        <f t="shared" si="9"/>
        <v>#REF!</v>
      </c>
      <c r="Q19" t="e">
        <f t="shared" si="10"/>
        <v>#REF!</v>
      </c>
      <c r="R19" t="e">
        <f t="shared" si="11"/>
        <v>#REF!</v>
      </c>
      <c r="S19" t="e">
        <f t="shared" si="12"/>
        <v>#REF!</v>
      </c>
      <c r="T19" t="e">
        <f t="shared" si="13"/>
        <v>#REF!</v>
      </c>
    </row>
    <row r="20" spans="1:20" ht="12.75">
      <c r="A20" s="17">
        <v>18</v>
      </c>
      <c r="B20" s="23" t="e">
        <f>#REF!</f>
        <v>#REF!</v>
      </c>
      <c r="C20" s="24" t="e">
        <f>#REF!</f>
        <v>#REF!</v>
      </c>
      <c r="D20" s="25" t="e">
        <f>#REF!</f>
        <v>#REF!</v>
      </c>
      <c r="E20" s="26" t="e">
        <f>#REF!</f>
        <v>#REF!</v>
      </c>
      <c r="F20" s="85" t="e">
        <f>#REF!</f>
        <v>#REF!</v>
      </c>
      <c r="G20" t="e">
        <f t="shared" si="0"/>
        <v>#REF!</v>
      </c>
      <c r="H20" t="e">
        <f t="shared" si="1"/>
        <v>#REF!</v>
      </c>
      <c r="I20" t="e">
        <f t="shared" si="2"/>
        <v>#REF!</v>
      </c>
      <c r="J20" t="e">
        <f t="shared" si="3"/>
        <v>#REF!</v>
      </c>
      <c r="K20" t="e">
        <f t="shared" si="4"/>
        <v>#REF!</v>
      </c>
      <c r="L20" t="e">
        <f t="shared" si="5"/>
        <v>#REF!</v>
      </c>
      <c r="M20" t="e">
        <f t="shared" si="6"/>
        <v>#REF!</v>
      </c>
      <c r="N20" t="e">
        <f t="shared" si="7"/>
        <v>#REF!</v>
      </c>
      <c r="O20" t="e">
        <f t="shared" si="8"/>
        <v>#REF!</v>
      </c>
      <c r="P20" t="e">
        <f t="shared" si="9"/>
        <v>#REF!</v>
      </c>
      <c r="Q20" t="e">
        <f t="shared" si="10"/>
        <v>#REF!</v>
      </c>
      <c r="R20" t="e">
        <f t="shared" si="11"/>
        <v>#REF!</v>
      </c>
      <c r="S20" t="e">
        <f t="shared" si="12"/>
        <v>#REF!</v>
      </c>
      <c r="T20" t="e">
        <f t="shared" si="13"/>
        <v>#REF!</v>
      </c>
    </row>
    <row r="21" spans="1:20" ht="12.75">
      <c r="A21" s="17">
        <v>19</v>
      </c>
      <c r="B21" s="23" t="e">
        <f>#REF!</f>
        <v>#REF!</v>
      </c>
      <c r="C21" s="24" t="e">
        <f>#REF!</f>
        <v>#REF!</v>
      </c>
      <c r="D21" s="25" t="e">
        <f>#REF!</f>
        <v>#REF!</v>
      </c>
      <c r="E21" s="26" t="e">
        <f>#REF!</f>
        <v>#REF!</v>
      </c>
      <c r="F21" s="85" t="e">
        <f>#REF!</f>
        <v>#REF!</v>
      </c>
      <c r="G21" t="e">
        <f t="shared" si="0"/>
        <v>#REF!</v>
      </c>
      <c r="H21" t="e">
        <f t="shared" si="1"/>
        <v>#REF!</v>
      </c>
      <c r="I21" t="e">
        <f t="shared" si="2"/>
        <v>#REF!</v>
      </c>
      <c r="J21" t="e">
        <f t="shared" si="3"/>
        <v>#REF!</v>
      </c>
      <c r="K21" t="e">
        <f t="shared" si="4"/>
        <v>#REF!</v>
      </c>
      <c r="L21" t="e">
        <f t="shared" si="5"/>
        <v>#REF!</v>
      </c>
      <c r="M21" t="e">
        <f t="shared" si="6"/>
        <v>#REF!</v>
      </c>
      <c r="N21" t="e">
        <f t="shared" si="7"/>
        <v>#REF!</v>
      </c>
      <c r="O21" t="e">
        <f t="shared" si="8"/>
        <v>#REF!</v>
      </c>
      <c r="P21" t="e">
        <f t="shared" si="9"/>
        <v>#REF!</v>
      </c>
      <c r="Q21" t="e">
        <f t="shared" si="10"/>
        <v>#REF!</v>
      </c>
      <c r="R21" t="e">
        <f t="shared" si="11"/>
        <v>#REF!</v>
      </c>
      <c r="S21" t="e">
        <f t="shared" si="12"/>
        <v>#REF!</v>
      </c>
      <c r="T21" t="e">
        <f t="shared" si="13"/>
        <v>#REF!</v>
      </c>
    </row>
    <row r="22" spans="1:20" ht="12.75">
      <c r="A22" s="17">
        <v>20</v>
      </c>
      <c r="B22" s="23" t="e">
        <f>#REF!</f>
        <v>#REF!</v>
      </c>
      <c r="C22" s="24" t="e">
        <f>#REF!</f>
        <v>#REF!</v>
      </c>
      <c r="D22" s="25" t="e">
        <f>#REF!</f>
        <v>#REF!</v>
      </c>
      <c r="E22" s="26" t="e">
        <f>#REF!</f>
        <v>#REF!</v>
      </c>
      <c r="F22" s="85" t="e">
        <f>#REF!</f>
        <v>#REF!</v>
      </c>
      <c r="G22" t="e">
        <f t="shared" si="0"/>
        <v>#REF!</v>
      </c>
      <c r="H22" t="e">
        <f t="shared" si="1"/>
        <v>#REF!</v>
      </c>
      <c r="I22" t="e">
        <f t="shared" si="2"/>
        <v>#REF!</v>
      </c>
      <c r="J22" t="e">
        <f t="shared" si="3"/>
        <v>#REF!</v>
      </c>
      <c r="K22" t="e">
        <f t="shared" si="4"/>
        <v>#REF!</v>
      </c>
      <c r="L22" t="e">
        <f t="shared" si="5"/>
        <v>#REF!</v>
      </c>
      <c r="M22" t="e">
        <f t="shared" si="6"/>
        <v>#REF!</v>
      </c>
      <c r="N22" t="e">
        <f t="shared" si="7"/>
        <v>#REF!</v>
      </c>
      <c r="O22" t="e">
        <f t="shared" si="8"/>
        <v>#REF!</v>
      </c>
      <c r="P22" t="e">
        <f t="shared" si="9"/>
        <v>#REF!</v>
      </c>
      <c r="Q22" t="e">
        <f t="shared" si="10"/>
        <v>#REF!</v>
      </c>
      <c r="R22" t="e">
        <f t="shared" si="11"/>
        <v>#REF!</v>
      </c>
      <c r="S22" t="e">
        <f t="shared" si="12"/>
        <v>#REF!</v>
      </c>
      <c r="T22" t="e">
        <f t="shared" si="13"/>
        <v>#REF!</v>
      </c>
    </row>
    <row r="23" spans="1:20" ht="12.75">
      <c r="A23" s="17">
        <v>21</v>
      </c>
      <c r="B23" s="23" t="e">
        <f>#REF!</f>
        <v>#REF!</v>
      </c>
      <c r="C23" s="24" t="e">
        <f>#REF!</f>
        <v>#REF!</v>
      </c>
      <c r="D23" s="25" t="e">
        <f>#REF!</f>
        <v>#REF!</v>
      </c>
      <c r="E23" s="26" t="e">
        <f>#REF!</f>
        <v>#REF!</v>
      </c>
      <c r="F23" s="85" t="e">
        <f>#REF!</f>
        <v>#REF!</v>
      </c>
      <c r="G23" t="e">
        <f t="shared" si="0"/>
        <v>#REF!</v>
      </c>
      <c r="H23" t="e">
        <f t="shared" si="1"/>
        <v>#REF!</v>
      </c>
      <c r="I23" t="e">
        <f t="shared" si="2"/>
        <v>#REF!</v>
      </c>
      <c r="J23" t="e">
        <f t="shared" si="3"/>
        <v>#REF!</v>
      </c>
      <c r="K23" t="e">
        <f t="shared" si="4"/>
        <v>#REF!</v>
      </c>
      <c r="L23" t="e">
        <f t="shared" si="5"/>
        <v>#REF!</v>
      </c>
      <c r="M23" t="e">
        <f t="shared" si="6"/>
        <v>#REF!</v>
      </c>
      <c r="N23" t="e">
        <f t="shared" si="7"/>
        <v>#REF!</v>
      </c>
      <c r="O23" t="e">
        <f t="shared" si="8"/>
        <v>#REF!</v>
      </c>
      <c r="P23" t="e">
        <f t="shared" si="9"/>
        <v>#REF!</v>
      </c>
      <c r="Q23" t="e">
        <f t="shared" si="10"/>
        <v>#REF!</v>
      </c>
      <c r="R23" t="e">
        <f t="shared" si="11"/>
        <v>#REF!</v>
      </c>
      <c r="S23" t="e">
        <f t="shared" si="12"/>
        <v>#REF!</v>
      </c>
      <c r="T23" t="e">
        <f t="shared" si="13"/>
        <v>#REF!</v>
      </c>
    </row>
    <row r="24" spans="1:20" ht="12.75">
      <c r="A24" s="17">
        <v>22</v>
      </c>
      <c r="B24" s="23" t="e">
        <f>#REF!</f>
        <v>#REF!</v>
      </c>
      <c r="C24" s="24" t="e">
        <f>#REF!</f>
        <v>#REF!</v>
      </c>
      <c r="D24" s="25" t="e">
        <f>#REF!</f>
        <v>#REF!</v>
      </c>
      <c r="E24" s="26" t="e">
        <f>#REF!</f>
        <v>#REF!</v>
      </c>
      <c r="F24" s="85" t="e">
        <f>#REF!</f>
        <v>#REF!</v>
      </c>
      <c r="G24" t="e">
        <f t="shared" si="0"/>
        <v>#REF!</v>
      </c>
      <c r="H24" t="e">
        <f t="shared" si="1"/>
        <v>#REF!</v>
      </c>
      <c r="I24" t="e">
        <f t="shared" si="2"/>
        <v>#REF!</v>
      </c>
      <c r="J24" t="e">
        <f t="shared" si="3"/>
        <v>#REF!</v>
      </c>
      <c r="K24" t="e">
        <f t="shared" si="4"/>
        <v>#REF!</v>
      </c>
      <c r="L24" t="e">
        <f t="shared" si="5"/>
        <v>#REF!</v>
      </c>
      <c r="M24" t="e">
        <f t="shared" si="6"/>
        <v>#REF!</v>
      </c>
      <c r="N24" t="e">
        <f t="shared" si="7"/>
        <v>#REF!</v>
      </c>
      <c r="O24" t="e">
        <f t="shared" si="8"/>
        <v>#REF!</v>
      </c>
      <c r="P24" t="e">
        <f t="shared" si="9"/>
        <v>#REF!</v>
      </c>
      <c r="Q24" t="e">
        <f t="shared" si="10"/>
        <v>#REF!</v>
      </c>
      <c r="R24" t="e">
        <f t="shared" si="11"/>
        <v>#REF!</v>
      </c>
      <c r="S24" t="e">
        <f t="shared" si="12"/>
        <v>#REF!</v>
      </c>
      <c r="T24" t="e">
        <f t="shared" si="13"/>
        <v>#REF!</v>
      </c>
    </row>
    <row r="25" spans="1:20" ht="12.75">
      <c r="A25" s="17">
        <v>23</v>
      </c>
      <c r="B25" s="23" t="e">
        <f>#REF!</f>
        <v>#REF!</v>
      </c>
      <c r="C25" s="24" t="e">
        <f>#REF!</f>
        <v>#REF!</v>
      </c>
      <c r="D25" s="25" t="e">
        <f>#REF!</f>
        <v>#REF!</v>
      </c>
      <c r="E25" s="26" t="e">
        <f>#REF!</f>
        <v>#REF!</v>
      </c>
      <c r="F25" s="85" t="e">
        <f>#REF!</f>
        <v>#REF!</v>
      </c>
      <c r="G25" t="e">
        <f t="shared" si="0"/>
        <v>#REF!</v>
      </c>
      <c r="H25" t="e">
        <f t="shared" si="1"/>
        <v>#REF!</v>
      </c>
      <c r="I25" t="e">
        <f t="shared" si="2"/>
        <v>#REF!</v>
      </c>
      <c r="J25" t="e">
        <f t="shared" si="3"/>
        <v>#REF!</v>
      </c>
      <c r="K25" t="e">
        <f t="shared" si="4"/>
        <v>#REF!</v>
      </c>
      <c r="L25" t="e">
        <f t="shared" si="5"/>
        <v>#REF!</v>
      </c>
      <c r="M25" t="e">
        <f t="shared" si="6"/>
        <v>#REF!</v>
      </c>
      <c r="N25" t="e">
        <f t="shared" si="7"/>
        <v>#REF!</v>
      </c>
      <c r="O25" t="e">
        <f t="shared" si="8"/>
        <v>#REF!</v>
      </c>
      <c r="P25" t="e">
        <f t="shared" si="9"/>
        <v>#REF!</v>
      </c>
      <c r="Q25" t="e">
        <f t="shared" si="10"/>
        <v>#REF!</v>
      </c>
      <c r="R25" t="e">
        <f t="shared" si="11"/>
        <v>#REF!</v>
      </c>
      <c r="S25" t="e">
        <f t="shared" si="12"/>
        <v>#REF!</v>
      </c>
      <c r="T25" t="e">
        <f t="shared" si="13"/>
        <v>#REF!</v>
      </c>
    </row>
    <row r="26" spans="1:20" ht="12.75">
      <c r="A26" s="17">
        <v>24</v>
      </c>
      <c r="B26" s="23" t="e">
        <f>#REF!</f>
        <v>#REF!</v>
      </c>
      <c r="C26" s="24" t="e">
        <f>#REF!</f>
        <v>#REF!</v>
      </c>
      <c r="D26" s="25" t="e">
        <f>#REF!</f>
        <v>#REF!</v>
      </c>
      <c r="E26" s="26" t="e">
        <f>#REF!</f>
        <v>#REF!</v>
      </c>
      <c r="F26" s="85" t="e">
        <f>#REF!</f>
        <v>#REF!</v>
      </c>
      <c r="G26" t="e">
        <f t="shared" si="0"/>
        <v>#REF!</v>
      </c>
      <c r="H26" t="e">
        <f t="shared" si="1"/>
        <v>#REF!</v>
      </c>
      <c r="I26" t="e">
        <f t="shared" si="2"/>
        <v>#REF!</v>
      </c>
      <c r="J26" t="e">
        <f t="shared" si="3"/>
        <v>#REF!</v>
      </c>
      <c r="K26" t="e">
        <f t="shared" si="4"/>
        <v>#REF!</v>
      </c>
      <c r="L26" t="e">
        <f t="shared" si="5"/>
        <v>#REF!</v>
      </c>
      <c r="M26" t="e">
        <f t="shared" si="6"/>
        <v>#REF!</v>
      </c>
      <c r="N26" t="e">
        <f t="shared" si="7"/>
        <v>#REF!</v>
      </c>
      <c r="O26" t="e">
        <f t="shared" si="8"/>
        <v>#REF!</v>
      </c>
      <c r="P26" t="e">
        <f t="shared" si="9"/>
        <v>#REF!</v>
      </c>
      <c r="Q26" t="e">
        <f t="shared" si="10"/>
        <v>#REF!</v>
      </c>
      <c r="R26" t="e">
        <f t="shared" si="11"/>
        <v>#REF!</v>
      </c>
      <c r="S26" t="e">
        <f t="shared" si="12"/>
        <v>#REF!</v>
      </c>
      <c r="T26" t="e">
        <f t="shared" si="13"/>
        <v>#REF!</v>
      </c>
    </row>
    <row r="27" spans="1:20" ht="12.75">
      <c r="A27" s="17">
        <v>25</v>
      </c>
      <c r="B27" s="23" t="e">
        <f>#REF!</f>
        <v>#REF!</v>
      </c>
      <c r="C27" s="24" t="e">
        <f>#REF!</f>
        <v>#REF!</v>
      </c>
      <c r="D27" s="25" t="e">
        <f>#REF!</f>
        <v>#REF!</v>
      </c>
      <c r="E27" s="26" t="e">
        <f>#REF!</f>
        <v>#REF!</v>
      </c>
      <c r="F27" s="85" t="e">
        <f>#REF!</f>
        <v>#REF!</v>
      </c>
      <c r="G27" t="e">
        <f t="shared" si="0"/>
        <v>#REF!</v>
      </c>
      <c r="H27" t="e">
        <f t="shared" si="1"/>
        <v>#REF!</v>
      </c>
      <c r="I27" t="e">
        <f t="shared" si="2"/>
        <v>#REF!</v>
      </c>
      <c r="J27" t="e">
        <f t="shared" si="3"/>
        <v>#REF!</v>
      </c>
      <c r="K27" t="e">
        <f t="shared" si="4"/>
        <v>#REF!</v>
      </c>
      <c r="L27" t="e">
        <f t="shared" si="5"/>
        <v>#REF!</v>
      </c>
      <c r="M27" t="e">
        <f t="shared" si="6"/>
        <v>#REF!</v>
      </c>
      <c r="N27" t="e">
        <f t="shared" si="7"/>
        <v>#REF!</v>
      </c>
      <c r="O27" t="e">
        <f t="shared" si="8"/>
        <v>#REF!</v>
      </c>
      <c r="P27" t="e">
        <f t="shared" si="9"/>
        <v>#REF!</v>
      </c>
      <c r="Q27" t="e">
        <f t="shared" si="10"/>
        <v>#REF!</v>
      </c>
      <c r="R27" t="e">
        <f t="shared" si="11"/>
        <v>#REF!</v>
      </c>
      <c r="S27" t="e">
        <f t="shared" si="12"/>
        <v>#REF!</v>
      </c>
      <c r="T27" t="e">
        <f t="shared" si="13"/>
        <v>#REF!</v>
      </c>
    </row>
    <row r="28" spans="1:20" ht="12.75">
      <c r="A28" s="17">
        <v>26</v>
      </c>
      <c r="B28" s="23" t="e">
        <f>#REF!</f>
        <v>#REF!</v>
      </c>
      <c r="C28" s="24" t="e">
        <f>#REF!</f>
        <v>#REF!</v>
      </c>
      <c r="D28" s="25" t="e">
        <f>#REF!</f>
        <v>#REF!</v>
      </c>
      <c r="E28" s="26" t="e">
        <f>#REF!</f>
        <v>#REF!</v>
      </c>
      <c r="F28" s="85" t="e">
        <f>#REF!</f>
        <v>#REF!</v>
      </c>
      <c r="G28" t="e">
        <f t="shared" si="0"/>
        <v>#REF!</v>
      </c>
      <c r="H28" t="e">
        <f t="shared" si="1"/>
        <v>#REF!</v>
      </c>
      <c r="I28" t="e">
        <f t="shared" si="2"/>
        <v>#REF!</v>
      </c>
      <c r="J28" t="e">
        <f t="shared" si="3"/>
        <v>#REF!</v>
      </c>
      <c r="K28" t="e">
        <f t="shared" si="4"/>
        <v>#REF!</v>
      </c>
      <c r="L28" t="e">
        <f t="shared" si="5"/>
        <v>#REF!</v>
      </c>
      <c r="M28" t="e">
        <f t="shared" si="6"/>
        <v>#REF!</v>
      </c>
      <c r="N28" t="e">
        <f t="shared" si="7"/>
        <v>#REF!</v>
      </c>
      <c r="O28" t="e">
        <f t="shared" si="8"/>
        <v>#REF!</v>
      </c>
      <c r="P28" t="e">
        <f t="shared" si="9"/>
        <v>#REF!</v>
      </c>
      <c r="Q28" t="e">
        <f t="shared" si="10"/>
        <v>#REF!</v>
      </c>
      <c r="R28" t="e">
        <f t="shared" si="11"/>
        <v>#REF!</v>
      </c>
      <c r="S28" t="e">
        <f t="shared" si="12"/>
        <v>#REF!</v>
      </c>
      <c r="T28" t="e">
        <f t="shared" si="13"/>
        <v>#REF!</v>
      </c>
    </row>
    <row r="29" spans="1:20" ht="12.75">
      <c r="A29" s="17">
        <v>27</v>
      </c>
      <c r="B29" s="23" t="e">
        <f>#REF!</f>
        <v>#REF!</v>
      </c>
      <c r="C29" s="24" t="e">
        <f>#REF!</f>
        <v>#REF!</v>
      </c>
      <c r="D29" s="25" t="e">
        <f>#REF!</f>
        <v>#REF!</v>
      </c>
      <c r="E29" s="26" t="e">
        <f>#REF!</f>
        <v>#REF!</v>
      </c>
      <c r="F29" s="85" t="e">
        <f>#REF!</f>
        <v>#REF!</v>
      </c>
      <c r="G29" t="e">
        <f t="shared" si="0"/>
        <v>#REF!</v>
      </c>
      <c r="H29" t="e">
        <f t="shared" si="1"/>
        <v>#REF!</v>
      </c>
      <c r="I29" t="e">
        <f t="shared" si="2"/>
        <v>#REF!</v>
      </c>
      <c r="J29" t="e">
        <f t="shared" si="3"/>
        <v>#REF!</v>
      </c>
      <c r="K29" t="e">
        <f t="shared" si="4"/>
        <v>#REF!</v>
      </c>
      <c r="L29" t="e">
        <f t="shared" si="5"/>
        <v>#REF!</v>
      </c>
      <c r="M29" t="e">
        <f t="shared" si="6"/>
        <v>#REF!</v>
      </c>
      <c r="N29" t="e">
        <f t="shared" si="7"/>
        <v>#REF!</v>
      </c>
      <c r="O29" t="e">
        <f t="shared" si="8"/>
        <v>#REF!</v>
      </c>
      <c r="P29" t="e">
        <f t="shared" si="9"/>
        <v>#REF!</v>
      </c>
      <c r="Q29" t="e">
        <f t="shared" si="10"/>
        <v>#REF!</v>
      </c>
      <c r="R29" t="e">
        <f t="shared" si="11"/>
        <v>#REF!</v>
      </c>
      <c r="S29" t="e">
        <f t="shared" si="12"/>
        <v>#REF!</v>
      </c>
      <c r="T29" t="e">
        <f t="shared" si="13"/>
        <v>#REF!</v>
      </c>
    </row>
    <row r="30" spans="1:20" ht="12.75">
      <c r="A30" s="17">
        <v>28</v>
      </c>
      <c r="B30" s="23" t="e">
        <f>#REF!</f>
        <v>#REF!</v>
      </c>
      <c r="C30" s="24" t="e">
        <f>#REF!</f>
        <v>#REF!</v>
      </c>
      <c r="D30" s="25" t="e">
        <f>#REF!</f>
        <v>#REF!</v>
      </c>
      <c r="E30" s="26" t="e">
        <f>#REF!</f>
        <v>#REF!</v>
      </c>
      <c r="F30" s="85" t="e">
        <f>#REF!</f>
        <v>#REF!</v>
      </c>
      <c r="G30" t="e">
        <f t="shared" si="0"/>
        <v>#REF!</v>
      </c>
      <c r="H30" t="e">
        <f t="shared" si="1"/>
        <v>#REF!</v>
      </c>
      <c r="I30" t="e">
        <f t="shared" si="2"/>
        <v>#REF!</v>
      </c>
      <c r="J30" t="e">
        <f t="shared" si="3"/>
        <v>#REF!</v>
      </c>
      <c r="K30" t="e">
        <f t="shared" si="4"/>
        <v>#REF!</v>
      </c>
      <c r="L30" t="e">
        <f t="shared" si="5"/>
        <v>#REF!</v>
      </c>
      <c r="M30" t="e">
        <f t="shared" si="6"/>
        <v>#REF!</v>
      </c>
      <c r="N30" t="e">
        <f t="shared" si="7"/>
        <v>#REF!</v>
      </c>
      <c r="O30" t="e">
        <f t="shared" si="8"/>
        <v>#REF!</v>
      </c>
      <c r="P30" t="e">
        <f t="shared" si="9"/>
        <v>#REF!</v>
      </c>
      <c r="Q30" t="e">
        <f t="shared" si="10"/>
        <v>#REF!</v>
      </c>
      <c r="R30" t="e">
        <f t="shared" si="11"/>
        <v>#REF!</v>
      </c>
      <c r="S30" t="e">
        <f t="shared" si="12"/>
        <v>#REF!</v>
      </c>
      <c r="T30" t="e">
        <f t="shared" si="13"/>
        <v>#REF!</v>
      </c>
    </row>
    <row r="31" spans="1:20" ht="12.75">
      <c r="A31" s="17">
        <v>29</v>
      </c>
      <c r="B31" s="23" t="e">
        <f>#REF!</f>
        <v>#REF!</v>
      </c>
      <c r="C31" s="24" t="e">
        <f>#REF!</f>
        <v>#REF!</v>
      </c>
      <c r="D31" s="25" t="e">
        <f>#REF!</f>
        <v>#REF!</v>
      </c>
      <c r="E31" s="26" t="e">
        <f>#REF!</f>
        <v>#REF!</v>
      </c>
      <c r="F31" s="85" t="e">
        <f>#REF!</f>
        <v>#REF!</v>
      </c>
      <c r="G31" t="e">
        <f t="shared" si="0"/>
        <v>#REF!</v>
      </c>
      <c r="H31" t="e">
        <f t="shared" si="1"/>
        <v>#REF!</v>
      </c>
      <c r="I31" t="e">
        <f t="shared" si="2"/>
        <v>#REF!</v>
      </c>
      <c r="J31" t="e">
        <f t="shared" si="3"/>
        <v>#REF!</v>
      </c>
      <c r="K31" t="e">
        <f t="shared" si="4"/>
        <v>#REF!</v>
      </c>
      <c r="L31" t="e">
        <f t="shared" si="5"/>
        <v>#REF!</v>
      </c>
      <c r="M31" t="e">
        <f t="shared" si="6"/>
        <v>#REF!</v>
      </c>
      <c r="N31" t="e">
        <f t="shared" si="7"/>
        <v>#REF!</v>
      </c>
      <c r="O31" t="e">
        <f t="shared" si="8"/>
        <v>#REF!</v>
      </c>
      <c r="P31" t="e">
        <f t="shared" si="9"/>
        <v>#REF!</v>
      </c>
      <c r="Q31" t="e">
        <f t="shared" si="10"/>
        <v>#REF!</v>
      </c>
      <c r="R31" t="e">
        <f t="shared" si="11"/>
        <v>#REF!</v>
      </c>
      <c r="S31" t="e">
        <f t="shared" si="12"/>
        <v>#REF!</v>
      </c>
      <c r="T31" t="e">
        <f t="shared" si="13"/>
        <v>#REF!</v>
      </c>
    </row>
    <row r="32" spans="1:20" ht="12.75">
      <c r="A32" s="17">
        <v>30</v>
      </c>
      <c r="B32" s="23" t="e">
        <f>#REF!</f>
        <v>#REF!</v>
      </c>
      <c r="C32" s="24" t="e">
        <f>#REF!</f>
        <v>#REF!</v>
      </c>
      <c r="D32" s="25" t="e">
        <f>#REF!</f>
        <v>#REF!</v>
      </c>
      <c r="E32" s="26" t="e">
        <f>#REF!</f>
        <v>#REF!</v>
      </c>
      <c r="F32" s="85" t="e">
        <f>#REF!</f>
        <v>#REF!</v>
      </c>
      <c r="G32" t="e">
        <f t="shared" si="0"/>
        <v>#REF!</v>
      </c>
      <c r="H32" t="e">
        <f t="shared" si="1"/>
        <v>#REF!</v>
      </c>
      <c r="I32" t="e">
        <f t="shared" si="2"/>
        <v>#REF!</v>
      </c>
      <c r="J32" t="e">
        <f t="shared" si="3"/>
        <v>#REF!</v>
      </c>
      <c r="K32" t="e">
        <f t="shared" si="4"/>
        <v>#REF!</v>
      </c>
      <c r="L32" t="e">
        <f t="shared" si="5"/>
        <v>#REF!</v>
      </c>
      <c r="M32" t="e">
        <f t="shared" si="6"/>
        <v>#REF!</v>
      </c>
      <c r="N32" t="e">
        <f t="shared" si="7"/>
        <v>#REF!</v>
      </c>
      <c r="O32" t="e">
        <f t="shared" si="8"/>
        <v>#REF!</v>
      </c>
      <c r="P32" t="e">
        <f t="shared" si="9"/>
        <v>#REF!</v>
      </c>
      <c r="Q32" t="e">
        <f t="shared" si="10"/>
        <v>#REF!</v>
      </c>
      <c r="R32" t="e">
        <f t="shared" si="11"/>
        <v>#REF!</v>
      </c>
      <c r="S32" t="e">
        <f t="shared" si="12"/>
        <v>#REF!</v>
      </c>
      <c r="T32" t="e">
        <f t="shared" si="13"/>
        <v>#REF!</v>
      </c>
    </row>
    <row r="33" spans="1:20" ht="12.75">
      <c r="A33" s="17">
        <v>31</v>
      </c>
      <c r="B33" s="23" t="e">
        <f>#REF!</f>
        <v>#REF!</v>
      </c>
      <c r="C33" s="24" t="e">
        <f>#REF!</f>
        <v>#REF!</v>
      </c>
      <c r="D33" s="25" t="e">
        <f>#REF!</f>
        <v>#REF!</v>
      </c>
      <c r="E33" s="26" t="e">
        <f>#REF!</f>
        <v>#REF!</v>
      </c>
      <c r="F33" s="85" t="e">
        <f>#REF!</f>
        <v>#REF!</v>
      </c>
      <c r="G33" t="e">
        <f t="shared" si="0"/>
        <v>#REF!</v>
      </c>
      <c r="H33" t="e">
        <f t="shared" si="1"/>
        <v>#REF!</v>
      </c>
      <c r="I33" t="e">
        <f t="shared" si="2"/>
        <v>#REF!</v>
      </c>
      <c r="J33" t="e">
        <f t="shared" si="3"/>
        <v>#REF!</v>
      </c>
      <c r="K33" t="e">
        <f t="shared" si="4"/>
        <v>#REF!</v>
      </c>
      <c r="L33" t="e">
        <f t="shared" si="5"/>
        <v>#REF!</v>
      </c>
      <c r="M33" t="e">
        <f t="shared" si="6"/>
        <v>#REF!</v>
      </c>
      <c r="N33" t="e">
        <f t="shared" si="7"/>
        <v>#REF!</v>
      </c>
      <c r="O33" t="e">
        <f t="shared" si="8"/>
        <v>#REF!</v>
      </c>
      <c r="P33" t="e">
        <f t="shared" si="9"/>
        <v>#REF!</v>
      </c>
      <c r="Q33" t="e">
        <f t="shared" si="10"/>
        <v>#REF!</v>
      </c>
      <c r="R33" t="e">
        <f t="shared" si="11"/>
        <v>#REF!</v>
      </c>
      <c r="S33" t="e">
        <f t="shared" si="12"/>
        <v>#REF!</v>
      </c>
      <c r="T33" t="e">
        <f t="shared" si="13"/>
        <v>#REF!</v>
      </c>
    </row>
    <row r="34" spans="1:20" ht="13.5" thickBot="1">
      <c r="A34" s="17">
        <v>32</v>
      </c>
      <c r="B34" s="27" t="e">
        <f>#REF!</f>
        <v>#REF!</v>
      </c>
      <c r="C34" s="28" t="e">
        <f>#REF!</f>
        <v>#REF!</v>
      </c>
      <c r="D34" s="163" t="e">
        <f>#REF!</f>
        <v>#REF!</v>
      </c>
      <c r="E34" s="29" t="e">
        <f>#REF!</f>
        <v>#REF!</v>
      </c>
      <c r="F34" s="85" t="e">
        <f>#REF!</f>
        <v>#REF!</v>
      </c>
      <c r="G34" t="e">
        <f t="shared" si="0"/>
        <v>#REF!</v>
      </c>
      <c r="H34" t="e">
        <f t="shared" si="1"/>
        <v>#REF!</v>
      </c>
      <c r="I34" t="e">
        <f t="shared" si="2"/>
        <v>#REF!</v>
      </c>
      <c r="J34" t="e">
        <f t="shared" si="3"/>
        <v>#REF!</v>
      </c>
      <c r="K34" t="e">
        <f t="shared" si="4"/>
        <v>#REF!</v>
      </c>
      <c r="L34" t="e">
        <f t="shared" si="5"/>
        <v>#REF!</v>
      </c>
      <c r="M34" t="e">
        <f t="shared" si="6"/>
        <v>#REF!</v>
      </c>
      <c r="N34" t="e">
        <f t="shared" si="7"/>
        <v>#REF!</v>
      </c>
      <c r="O34" t="e">
        <f t="shared" si="8"/>
        <v>#REF!</v>
      </c>
      <c r="P34" t="e">
        <f t="shared" si="9"/>
        <v>#REF!</v>
      </c>
      <c r="Q34" t="e">
        <f t="shared" si="10"/>
        <v>#REF!</v>
      </c>
      <c r="R34" t="e">
        <f t="shared" si="11"/>
        <v>#REF!</v>
      </c>
      <c r="S34" t="e">
        <f t="shared" si="12"/>
        <v>#REF!</v>
      </c>
      <c r="T34" t="e">
        <f t="shared" si="13"/>
        <v>#REF!</v>
      </c>
    </row>
    <row r="35" spans="1:20" ht="12.75">
      <c r="A35" s="17">
        <v>33</v>
      </c>
      <c r="B35" s="30" t="e">
        <f>#REF!</f>
        <v>#REF!</v>
      </c>
      <c r="C35" s="31" t="e">
        <f>#REF!</f>
        <v>#REF!</v>
      </c>
      <c r="D35" s="20" t="e">
        <f>#REF!</f>
        <v>#REF!</v>
      </c>
      <c r="E35" s="21" t="e">
        <f>#REF!</f>
        <v>#REF!</v>
      </c>
      <c r="F35" s="85" t="e">
        <f>#REF!</f>
        <v>#REF!</v>
      </c>
      <c r="G35" t="e">
        <f aca="true" t="shared" si="14" ref="G35:G66">IF(AND(D35=0,E35=0),F35,0)</f>
        <v>#REF!</v>
      </c>
      <c r="H35" t="e">
        <f aca="true" t="shared" si="15" ref="H35:H66">IF(I35,"Spiel läuft",IF(J35=FALSE,"",IF(L35,"alle Tische belegt",IF(K35,"freie Tische :"&amp;M35&amp;N35&amp;O35&amp;P35&amp;Q35&amp;R35&amp;S35&amp;T35,"nix!"))))</f>
        <v>#REF!</v>
      </c>
      <c r="I35" t="e">
        <f aca="true" t="shared" si="16" ref="I35:I66">IF(AND(D35=E35,F35&gt;0),TRUE(),FALSE())</f>
        <v>#REF!</v>
      </c>
      <c r="J35" t="e">
        <f aca="true" t="shared" si="17" ref="J35:J66">AND(D35=0,E35=0,B35&lt;&gt;"Freilos",C35&lt;&gt;"Freilos",LEFT(B35,6)&lt;&gt;"Sieger",LEFT(C35,6)&lt;&gt;"Sieger",LEFT(C35,9)&lt;&gt;"Verlierer")</f>
        <v>#REF!</v>
      </c>
      <c r="K35" t="e">
        <f aca="true" t="shared" si="18" ref="K35:K66">IF(F35=0,TRUE(),FALSE())</f>
        <v>#REF!</v>
      </c>
      <c r="L35" t="e">
        <f aca="true" t="shared" si="19" ref="L35:L66">IF(SUM(M35:T35)=0,TRUE(),FALSE())</f>
        <v>#REF!</v>
      </c>
      <c r="M35" t="e">
        <f aca="true" t="shared" si="20" ref="M35:M66">IF(AND(COUNTIF($G$3:$G$125,1)=0,$M$2),1,"")</f>
        <v>#REF!</v>
      </c>
      <c r="N35" t="e">
        <f aca="true" t="shared" si="21" ref="N35:N66">IF(AND(COUNTIF($G$3:$G$125,2)=0,$N$2),2,"")</f>
        <v>#REF!</v>
      </c>
      <c r="O35" t="e">
        <f aca="true" t="shared" si="22" ref="O35:O66">IF(AND(COUNTIF($G$3:$G$125,3)=0,$O$2),3,"")</f>
        <v>#REF!</v>
      </c>
      <c r="P35" t="e">
        <f aca="true" t="shared" si="23" ref="P35:P66">IF(AND(COUNTIF($G$3:$G$125,4)=0,$P$2),4,"")</f>
        <v>#REF!</v>
      </c>
      <c r="Q35" t="e">
        <f aca="true" t="shared" si="24" ref="Q35:Q66">IF(AND(COUNTIF($G$3:$G$125,5)=0,$Q$2),5,"")</f>
        <v>#REF!</v>
      </c>
      <c r="R35" t="e">
        <f aca="true" t="shared" si="25" ref="R35:R66">IF(AND(COUNTIF($G$3:$G$125,6)=0,$R$2),6,"")</f>
        <v>#REF!</v>
      </c>
      <c r="S35" t="e">
        <f aca="true" t="shared" si="26" ref="S35:S66">IF(AND(COUNTIF($G$3:$G$125,1)=0,$S$2),7,"")</f>
        <v>#REF!</v>
      </c>
      <c r="T35" t="e">
        <f aca="true" t="shared" si="27" ref="T35:T66">IF(AND(COUNTIF($G$3:$G$125,1)=0,$T$2),8,"")</f>
        <v>#REF!</v>
      </c>
    </row>
    <row r="36" spans="1:20" ht="12.75">
      <c r="A36" s="17">
        <v>34</v>
      </c>
      <c r="B36" s="34" t="e">
        <f>#REF!</f>
        <v>#REF!</v>
      </c>
      <c r="C36" s="35" t="e">
        <f>#REF!</f>
        <v>#REF!</v>
      </c>
      <c r="D36" s="25" t="e">
        <f>#REF!</f>
        <v>#REF!</v>
      </c>
      <c r="E36" s="26" t="e">
        <f>#REF!</f>
        <v>#REF!</v>
      </c>
      <c r="F36" s="85" t="e">
        <f>#REF!</f>
        <v>#REF!</v>
      </c>
      <c r="G36" t="e">
        <f t="shared" si="14"/>
        <v>#REF!</v>
      </c>
      <c r="H36" t="e">
        <f t="shared" si="15"/>
        <v>#REF!</v>
      </c>
      <c r="I36" t="e">
        <f t="shared" si="16"/>
        <v>#REF!</v>
      </c>
      <c r="J36" t="e">
        <f t="shared" si="17"/>
        <v>#REF!</v>
      </c>
      <c r="K36" t="e">
        <f t="shared" si="18"/>
        <v>#REF!</v>
      </c>
      <c r="L36" t="e">
        <f t="shared" si="19"/>
        <v>#REF!</v>
      </c>
      <c r="M36" t="e">
        <f t="shared" si="20"/>
        <v>#REF!</v>
      </c>
      <c r="N36" t="e">
        <f t="shared" si="21"/>
        <v>#REF!</v>
      </c>
      <c r="O36" t="e">
        <f t="shared" si="22"/>
        <v>#REF!</v>
      </c>
      <c r="P36" t="e">
        <f t="shared" si="23"/>
        <v>#REF!</v>
      </c>
      <c r="Q36" t="e">
        <f t="shared" si="24"/>
        <v>#REF!</v>
      </c>
      <c r="R36" t="e">
        <f t="shared" si="25"/>
        <v>#REF!</v>
      </c>
      <c r="S36" t="e">
        <f t="shared" si="26"/>
        <v>#REF!</v>
      </c>
      <c r="T36" t="e">
        <f t="shared" si="27"/>
        <v>#REF!</v>
      </c>
    </row>
    <row r="37" spans="1:20" ht="12.75">
      <c r="A37" s="17">
        <v>35</v>
      </c>
      <c r="B37" s="34" t="e">
        <f>#REF!</f>
        <v>#REF!</v>
      </c>
      <c r="C37" s="35" t="e">
        <f>#REF!</f>
        <v>#REF!</v>
      </c>
      <c r="D37" s="25" t="e">
        <f>#REF!</f>
        <v>#REF!</v>
      </c>
      <c r="E37" s="26" t="e">
        <f>#REF!</f>
        <v>#REF!</v>
      </c>
      <c r="F37" s="85" t="e">
        <f>#REF!</f>
        <v>#REF!</v>
      </c>
      <c r="G37" t="e">
        <f t="shared" si="14"/>
        <v>#REF!</v>
      </c>
      <c r="H37" t="e">
        <f t="shared" si="15"/>
        <v>#REF!</v>
      </c>
      <c r="I37" t="e">
        <f t="shared" si="16"/>
        <v>#REF!</v>
      </c>
      <c r="J37" t="e">
        <f t="shared" si="17"/>
        <v>#REF!</v>
      </c>
      <c r="K37" t="e">
        <f t="shared" si="18"/>
        <v>#REF!</v>
      </c>
      <c r="L37" t="e">
        <f t="shared" si="19"/>
        <v>#REF!</v>
      </c>
      <c r="M37" t="e">
        <f t="shared" si="20"/>
        <v>#REF!</v>
      </c>
      <c r="N37" t="e">
        <f t="shared" si="21"/>
        <v>#REF!</v>
      </c>
      <c r="O37" t="e">
        <f t="shared" si="22"/>
        <v>#REF!</v>
      </c>
      <c r="P37" t="e">
        <f t="shared" si="23"/>
        <v>#REF!</v>
      </c>
      <c r="Q37" t="e">
        <f t="shared" si="24"/>
        <v>#REF!</v>
      </c>
      <c r="R37" t="e">
        <f t="shared" si="25"/>
        <v>#REF!</v>
      </c>
      <c r="S37" t="e">
        <f t="shared" si="26"/>
        <v>#REF!</v>
      </c>
      <c r="T37" t="e">
        <f t="shared" si="27"/>
        <v>#REF!</v>
      </c>
    </row>
    <row r="38" spans="1:20" ht="12.75">
      <c r="A38" s="17">
        <v>36</v>
      </c>
      <c r="B38" s="34" t="e">
        <f>#REF!</f>
        <v>#REF!</v>
      </c>
      <c r="C38" s="35" t="e">
        <f>#REF!</f>
        <v>#REF!</v>
      </c>
      <c r="D38" s="25" t="e">
        <f>#REF!</f>
        <v>#REF!</v>
      </c>
      <c r="E38" s="26" t="e">
        <f>#REF!</f>
        <v>#REF!</v>
      </c>
      <c r="F38" s="85" t="e">
        <f>#REF!</f>
        <v>#REF!</v>
      </c>
      <c r="G38" t="e">
        <f t="shared" si="14"/>
        <v>#REF!</v>
      </c>
      <c r="H38" t="e">
        <f t="shared" si="15"/>
        <v>#REF!</v>
      </c>
      <c r="I38" t="e">
        <f t="shared" si="16"/>
        <v>#REF!</v>
      </c>
      <c r="J38" t="e">
        <f t="shared" si="17"/>
        <v>#REF!</v>
      </c>
      <c r="K38" t="e">
        <f t="shared" si="18"/>
        <v>#REF!</v>
      </c>
      <c r="L38" t="e">
        <f t="shared" si="19"/>
        <v>#REF!</v>
      </c>
      <c r="M38" t="e">
        <f t="shared" si="20"/>
        <v>#REF!</v>
      </c>
      <c r="N38" t="e">
        <f t="shared" si="21"/>
        <v>#REF!</v>
      </c>
      <c r="O38" t="e">
        <f t="shared" si="22"/>
        <v>#REF!</v>
      </c>
      <c r="P38" t="e">
        <f t="shared" si="23"/>
        <v>#REF!</v>
      </c>
      <c r="Q38" t="e">
        <f t="shared" si="24"/>
        <v>#REF!</v>
      </c>
      <c r="R38" t="e">
        <f t="shared" si="25"/>
        <v>#REF!</v>
      </c>
      <c r="S38" t="e">
        <f t="shared" si="26"/>
        <v>#REF!</v>
      </c>
      <c r="T38" t="e">
        <f t="shared" si="27"/>
        <v>#REF!</v>
      </c>
    </row>
    <row r="39" spans="1:20" ht="12.75">
      <c r="A39" s="17">
        <v>37</v>
      </c>
      <c r="B39" s="34" t="e">
        <f>#REF!</f>
        <v>#REF!</v>
      </c>
      <c r="C39" s="35" t="e">
        <f>#REF!</f>
        <v>#REF!</v>
      </c>
      <c r="D39" s="25" t="e">
        <f>#REF!</f>
        <v>#REF!</v>
      </c>
      <c r="E39" s="26" t="e">
        <f>#REF!</f>
        <v>#REF!</v>
      </c>
      <c r="F39" s="85" t="e">
        <f>#REF!</f>
        <v>#REF!</v>
      </c>
      <c r="G39" t="e">
        <f t="shared" si="14"/>
        <v>#REF!</v>
      </c>
      <c r="H39" t="e">
        <f t="shared" si="15"/>
        <v>#REF!</v>
      </c>
      <c r="I39" t="e">
        <f t="shared" si="16"/>
        <v>#REF!</v>
      </c>
      <c r="J39" t="e">
        <f t="shared" si="17"/>
        <v>#REF!</v>
      </c>
      <c r="K39" t="e">
        <f t="shared" si="18"/>
        <v>#REF!</v>
      </c>
      <c r="L39" t="e">
        <f t="shared" si="19"/>
        <v>#REF!</v>
      </c>
      <c r="M39" t="e">
        <f t="shared" si="20"/>
        <v>#REF!</v>
      </c>
      <c r="N39" t="e">
        <f t="shared" si="21"/>
        <v>#REF!</v>
      </c>
      <c r="O39" t="e">
        <f t="shared" si="22"/>
        <v>#REF!</v>
      </c>
      <c r="P39" t="e">
        <f t="shared" si="23"/>
        <v>#REF!</v>
      </c>
      <c r="Q39" t="e">
        <f t="shared" si="24"/>
        <v>#REF!</v>
      </c>
      <c r="R39" t="e">
        <f t="shared" si="25"/>
        <v>#REF!</v>
      </c>
      <c r="S39" t="e">
        <f t="shared" si="26"/>
        <v>#REF!</v>
      </c>
      <c r="T39" t="e">
        <f t="shared" si="27"/>
        <v>#REF!</v>
      </c>
    </row>
    <row r="40" spans="1:20" ht="12.75">
      <c r="A40" s="17">
        <v>38</v>
      </c>
      <c r="B40" s="34" t="e">
        <f>#REF!</f>
        <v>#REF!</v>
      </c>
      <c r="C40" s="35" t="e">
        <f>#REF!</f>
        <v>#REF!</v>
      </c>
      <c r="D40" s="25" t="e">
        <f>#REF!</f>
        <v>#REF!</v>
      </c>
      <c r="E40" s="26" t="e">
        <f>#REF!</f>
        <v>#REF!</v>
      </c>
      <c r="F40" s="85" t="e">
        <f>#REF!</f>
        <v>#REF!</v>
      </c>
      <c r="G40" t="e">
        <f t="shared" si="14"/>
        <v>#REF!</v>
      </c>
      <c r="H40" t="e">
        <f t="shared" si="15"/>
        <v>#REF!</v>
      </c>
      <c r="I40" t="e">
        <f t="shared" si="16"/>
        <v>#REF!</v>
      </c>
      <c r="J40" t="e">
        <f t="shared" si="17"/>
        <v>#REF!</v>
      </c>
      <c r="K40" t="e">
        <f t="shared" si="18"/>
        <v>#REF!</v>
      </c>
      <c r="L40" t="e">
        <f t="shared" si="19"/>
        <v>#REF!</v>
      </c>
      <c r="M40" t="e">
        <f t="shared" si="20"/>
        <v>#REF!</v>
      </c>
      <c r="N40" t="e">
        <f t="shared" si="21"/>
        <v>#REF!</v>
      </c>
      <c r="O40" t="e">
        <f t="shared" si="22"/>
        <v>#REF!</v>
      </c>
      <c r="P40" t="e">
        <f t="shared" si="23"/>
        <v>#REF!</v>
      </c>
      <c r="Q40" t="e">
        <f t="shared" si="24"/>
        <v>#REF!</v>
      </c>
      <c r="R40" t="e">
        <f t="shared" si="25"/>
        <v>#REF!</v>
      </c>
      <c r="S40" t="e">
        <f t="shared" si="26"/>
        <v>#REF!</v>
      </c>
      <c r="T40" t="e">
        <f t="shared" si="27"/>
        <v>#REF!</v>
      </c>
    </row>
    <row r="41" spans="1:20" ht="12.75">
      <c r="A41" s="17">
        <v>39</v>
      </c>
      <c r="B41" s="34" t="e">
        <f>#REF!</f>
        <v>#REF!</v>
      </c>
      <c r="C41" s="35" t="e">
        <f>#REF!</f>
        <v>#REF!</v>
      </c>
      <c r="D41" s="25" t="e">
        <f>#REF!</f>
        <v>#REF!</v>
      </c>
      <c r="E41" s="26" t="e">
        <f>#REF!</f>
        <v>#REF!</v>
      </c>
      <c r="F41" s="85" t="e">
        <f>#REF!</f>
        <v>#REF!</v>
      </c>
      <c r="G41" t="e">
        <f t="shared" si="14"/>
        <v>#REF!</v>
      </c>
      <c r="H41" t="e">
        <f t="shared" si="15"/>
        <v>#REF!</v>
      </c>
      <c r="I41" t="e">
        <f t="shared" si="16"/>
        <v>#REF!</v>
      </c>
      <c r="J41" t="e">
        <f t="shared" si="17"/>
        <v>#REF!</v>
      </c>
      <c r="K41" t="e">
        <f t="shared" si="18"/>
        <v>#REF!</v>
      </c>
      <c r="L41" t="e">
        <f t="shared" si="19"/>
        <v>#REF!</v>
      </c>
      <c r="M41" t="e">
        <f t="shared" si="20"/>
        <v>#REF!</v>
      </c>
      <c r="N41" t="e">
        <f t="shared" si="21"/>
        <v>#REF!</v>
      </c>
      <c r="O41" t="e">
        <f t="shared" si="22"/>
        <v>#REF!</v>
      </c>
      <c r="P41" t="e">
        <f t="shared" si="23"/>
        <v>#REF!</v>
      </c>
      <c r="Q41" t="e">
        <f t="shared" si="24"/>
        <v>#REF!</v>
      </c>
      <c r="R41" t="e">
        <f t="shared" si="25"/>
        <v>#REF!</v>
      </c>
      <c r="S41" t="e">
        <f t="shared" si="26"/>
        <v>#REF!</v>
      </c>
      <c r="T41" t="e">
        <f t="shared" si="27"/>
        <v>#REF!</v>
      </c>
    </row>
    <row r="42" spans="1:20" ht="12.75">
      <c r="A42" s="17">
        <v>40</v>
      </c>
      <c r="B42" s="34" t="e">
        <f>#REF!</f>
        <v>#REF!</v>
      </c>
      <c r="C42" s="35" t="e">
        <f>#REF!</f>
        <v>#REF!</v>
      </c>
      <c r="D42" s="25" t="e">
        <f>#REF!</f>
        <v>#REF!</v>
      </c>
      <c r="E42" s="26" t="e">
        <f>#REF!</f>
        <v>#REF!</v>
      </c>
      <c r="F42" s="85" t="e">
        <f>#REF!</f>
        <v>#REF!</v>
      </c>
      <c r="G42" t="e">
        <f t="shared" si="14"/>
        <v>#REF!</v>
      </c>
      <c r="H42" t="e">
        <f t="shared" si="15"/>
        <v>#REF!</v>
      </c>
      <c r="I42" t="e">
        <f t="shared" si="16"/>
        <v>#REF!</v>
      </c>
      <c r="J42" t="e">
        <f t="shared" si="17"/>
        <v>#REF!</v>
      </c>
      <c r="K42" t="e">
        <f t="shared" si="18"/>
        <v>#REF!</v>
      </c>
      <c r="L42" t="e">
        <f t="shared" si="19"/>
        <v>#REF!</v>
      </c>
      <c r="M42" t="e">
        <f t="shared" si="20"/>
        <v>#REF!</v>
      </c>
      <c r="N42" t="e">
        <f t="shared" si="21"/>
        <v>#REF!</v>
      </c>
      <c r="O42" t="e">
        <f t="shared" si="22"/>
        <v>#REF!</v>
      </c>
      <c r="P42" t="e">
        <f t="shared" si="23"/>
        <v>#REF!</v>
      </c>
      <c r="Q42" t="e">
        <f t="shared" si="24"/>
        <v>#REF!</v>
      </c>
      <c r="R42" t="e">
        <f t="shared" si="25"/>
        <v>#REF!</v>
      </c>
      <c r="S42" t="e">
        <f t="shared" si="26"/>
        <v>#REF!</v>
      </c>
      <c r="T42" t="e">
        <f t="shared" si="27"/>
        <v>#REF!</v>
      </c>
    </row>
    <row r="43" spans="1:20" ht="12.75">
      <c r="A43" s="17">
        <v>41</v>
      </c>
      <c r="B43" s="34" t="e">
        <f>#REF!</f>
        <v>#REF!</v>
      </c>
      <c r="C43" s="35" t="e">
        <f>#REF!</f>
        <v>#REF!</v>
      </c>
      <c r="D43" s="25" t="e">
        <f>#REF!</f>
        <v>#REF!</v>
      </c>
      <c r="E43" s="26" t="e">
        <f>#REF!</f>
        <v>#REF!</v>
      </c>
      <c r="F43" s="85" t="e">
        <f>#REF!</f>
        <v>#REF!</v>
      </c>
      <c r="G43" t="e">
        <f t="shared" si="14"/>
        <v>#REF!</v>
      </c>
      <c r="H43" t="e">
        <f t="shared" si="15"/>
        <v>#REF!</v>
      </c>
      <c r="I43" t="e">
        <f t="shared" si="16"/>
        <v>#REF!</v>
      </c>
      <c r="J43" t="e">
        <f t="shared" si="17"/>
        <v>#REF!</v>
      </c>
      <c r="K43" t="e">
        <f t="shared" si="18"/>
        <v>#REF!</v>
      </c>
      <c r="L43" t="e">
        <f t="shared" si="19"/>
        <v>#REF!</v>
      </c>
      <c r="M43" t="e">
        <f t="shared" si="20"/>
        <v>#REF!</v>
      </c>
      <c r="N43" t="e">
        <f t="shared" si="21"/>
        <v>#REF!</v>
      </c>
      <c r="O43" t="e">
        <f t="shared" si="22"/>
        <v>#REF!</v>
      </c>
      <c r="P43" t="e">
        <f t="shared" si="23"/>
        <v>#REF!</v>
      </c>
      <c r="Q43" t="e">
        <f t="shared" si="24"/>
        <v>#REF!</v>
      </c>
      <c r="R43" t="e">
        <f t="shared" si="25"/>
        <v>#REF!</v>
      </c>
      <c r="S43" t="e">
        <f t="shared" si="26"/>
        <v>#REF!</v>
      </c>
      <c r="T43" t="e">
        <f t="shared" si="27"/>
        <v>#REF!</v>
      </c>
    </row>
    <row r="44" spans="1:20" ht="12.75">
      <c r="A44" s="17">
        <v>42</v>
      </c>
      <c r="B44" s="34" t="e">
        <f>#REF!</f>
        <v>#REF!</v>
      </c>
      <c r="C44" s="35" t="e">
        <f>#REF!</f>
        <v>#REF!</v>
      </c>
      <c r="D44" s="25" t="e">
        <f>#REF!</f>
        <v>#REF!</v>
      </c>
      <c r="E44" s="26" t="e">
        <f>#REF!</f>
        <v>#REF!</v>
      </c>
      <c r="F44" s="85" t="e">
        <f>#REF!</f>
        <v>#REF!</v>
      </c>
      <c r="G44" t="e">
        <f t="shared" si="14"/>
        <v>#REF!</v>
      </c>
      <c r="H44" t="e">
        <f t="shared" si="15"/>
        <v>#REF!</v>
      </c>
      <c r="I44" t="e">
        <f t="shared" si="16"/>
        <v>#REF!</v>
      </c>
      <c r="J44" t="e">
        <f t="shared" si="17"/>
        <v>#REF!</v>
      </c>
      <c r="K44" t="e">
        <f t="shared" si="18"/>
        <v>#REF!</v>
      </c>
      <c r="L44" t="e">
        <f t="shared" si="19"/>
        <v>#REF!</v>
      </c>
      <c r="M44" t="e">
        <f t="shared" si="20"/>
        <v>#REF!</v>
      </c>
      <c r="N44" t="e">
        <f t="shared" si="21"/>
        <v>#REF!</v>
      </c>
      <c r="O44" t="e">
        <f t="shared" si="22"/>
        <v>#REF!</v>
      </c>
      <c r="P44" t="e">
        <f t="shared" si="23"/>
        <v>#REF!</v>
      </c>
      <c r="Q44" t="e">
        <f t="shared" si="24"/>
        <v>#REF!</v>
      </c>
      <c r="R44" t="e">
        <f t="shared" si="25"/>
        <v>#REF!</v>
      </c>
      <c r="S44" t="e">
        <f t="shared" si="26"/>
        <v>#REF!</v>
      </c>
      <c r="T44" t="e">
        <f t="shared" si="27"/>
        <v>#REF!</v>
      </c>
    </row>
    <row r="45" spans="1:20" ht="12.75">
      <c r="A45" s="17">
        <v>43</v>
      </c>
      <c r="B45" s="34" t="e">
        <f>#REF!</f>
        <v>#REF!</v>
      </c>
      <c r="C45" s="35" t="e">
        <f>#REF!</f>
        <v>#REF!</v>
      </c>
      <c r="D45" s="25" t="e">
        <f>#REF!</f>
        <v>#REF!</v>
      </c>
      <c r="E45" s="26" t="e">
        <f>#REF!</f>
        <v>#REF!</v>
      </c>
      <c r="F45" s="85" t="e">
        <f>#REF!</f>
        <v>#REF!</v>
      </c>
      <c r="G45" t="e">
        <f t="shared" si="14"/>
        <v>#REF!</v>
      </c>
      <c r="H45" t="e">
        <f t="shared" si="15"/>
        <v>#REF!</v>
      </c>
      <c r="I45" t="e">
        <f t="shared" si="16"/>
        <v>#REF!</v>
      </c>
      <c r="J45" t="e">
        <f t="shared" si="17"/>
        <v>#REF!</v>
      </c>
      <c r="K45" t="e">
        <f t="shared" si="18"/>
        <v>#REF!</v>
      </c>
      <c r="L45" t="e">
        <f t="shared" si="19"/>
        <v>#REF!</v>
      </c>
      <c r="M45" t="e">
        <f t="shared" si="20"/>
        <v>#REF!</v>
      </c>
      <c r="N45" t="e">
        <f t="shared" si="21"/>
        <v>#REF!</v>
      </c>
      <c r="O45" t="e">
        <f t="shared" si="22"/>
        <v>#REF!</v>
      </c>
      <c r="P45" t="e">
        <f t="shared" si="23"/>
        <v>#REF!</v>
      </c>
      <c r="Q45" t="e">
        <f t="shared" si="24"/>
        <v>#REF!</v>
      </c>
      <c r="R45" t="e">
        <f t="shared" si="25"/>
        <v>#REF!</v>
      </c>
      <c r="S45" t="e">
        <f t="shared" si="26"/>
        <v>#REF!</v>
      </c>
      <c r="T45" t="e">
        <f t="shared" si="27"/>
        <v>#REF!</v>
      </c>
    </row>
    <row r="46" spans="1:20" ht="12.75">
      <c r="A46" s="17">
        <v>44</v>
      </c>
      <c r="B46" s="34" t="e">
        <f>#REF!</f>
        <v>#REF!</v>
      </c>
      <c r="C46" s="35" t="e">
        <f>#REF!</f>
        <v>#REF!</v>
      </c>
      <c r="D46" s="25" t="e">
        <f>#REF!</f>
        <v>#REF!</v>
      </c>
      <c r="E46" s="26" t="e">
        <f>#REF!</f>
        <v>#REF!</v>
      </c>
      <c r="F46" s="85" t="e">
        <f>#REF!</f>
        <v>#REF!</v>
      </c>
      <c r="G46" t="e">
        <f t="shared" si="14"/>
        <v>#REF!</v>
      </c>
      <c r="H46" t="e">
        <f t="shared" si="15"/>
        <v>#REF!</v>
      </c>
      <c r="I46" t="e">
        <f t="shared" si="16"/>
        <v>#REF!</v>
      </c>
      <c r="J46" t="e">
        <f t="shared" si="17"/>
        <v>#REF!</v>
      </c>
      <c r="K46" t="e">
        <f t="shared" si="18"/>
        <v>#REF!</v>
      </c>
      <c r="L46" t="e">
        <f t="shared" si="19"/>
        <v>#REF!</v>
      </c>
      <c r="M46" t="e">
        <f t="shared" si="20"/>
        <v>#REF!</v>
      </c>
      <c r="N46" t="e">
        <f t="shared" si="21"/>
        <v>#REF!</v>
      </c>
      <c r="O46" t="e">
        <f t="shared" si="22"/>
        <v>#REF!</v>
      </c>
      <c r="P46" t="e">
        <f t="shared" si="23"/>
        <v>#REF!</v>
      </c>
      <c r="Q46" t="e">
        <f t="shared" si="24"/>
        <v>#REF!</v>
      </c>
      <c r="R46" t="e">
        <f t="shared" si="25"/>
        <v>#REF!</v>
      </c>
      <c r="S46" t="e">
        <f t="shared" si="26"/>
        <v>#REF!</v>
      </c>
      <c r="T46" t="e">
        <f t="shared" si="27"/>
        <v>#REF!</v>
      </c>
    </row>
    <row r="47" spans="1:20" ht="12.75">
      <c r="A47" s="17">
        <v>45</v>
      </c>
      <c r="B47" s="34" t="e">
        <f>#REF!</f>
        <v>#REF!</v>
      </c>
      <c r="C47" s="35" t="e">
        <f>#REF!</f>
        <v>#REF!</v>
      </c>
      <c r="D47" s="25" t="e">
        <f>#REF!</f>
        <v>#REF!</v>
      </c>
      <c r="E47" s="26" t="e">
        <f>#REF!</f>
        <v>#REF!</v>
      </c>
      <c r="F47" s="85" t="e">
        <f>#REF!</f>
        <v>#REF!</v>
      </c>
      <c r="G47" t="e">
        <f t="shared" si="14"/>
        <v>#REF!</v>
      </c>
      <c r="H47" t="e">
        <f t="shared" si="15"/>
        <v>#REF!</v>
      </c>
      <c r="I47" t="e">
        <f t="shared" si="16"/>
        <v>#REF!</v>
      </c>
      <c r="J47" t="e">
        <f t="shared" si="17"/>
        <v>#REF!</v>
      </c>
      <c r="K47" t="e">
        <f t="shared" si="18"/>
        <v>#REF!</v>
      </c>
      <c r="L47" t="e">
        <f t="shared" si="19"/>
        <v>#REF!</v>
      </c>
      <c r="M47" t="e">
        <f t="shared" si="20"/>
        <v>#REF!</v>
      </c>
      <c r="N47" t="e">
        <f t="shared" si="21"/>
        <v>#REF!</v>
      </c>
      <c r="O47" t="e">
        <f t="shared" si="22"/>
        <v>#REF!</v>
      </c>
      <c r="P47" t="e">
        <f t="shared" si="23"/>
        <v>#REF!</v>
      </c>
      <c r="Q47" t="e">
        <f t="shared" si="24"/>
        <v>#REF!</v>
      </c>
      <c r="R47" t="e">
        <f t="shared" si="25"/>
        <v>#REF!</v>
      </c>
      <c r="S47" t="e">
        <f t="shared" si="26"/>
        <v>#REF!</v>
      </c>
      <c r="T47" t="e">
        <f t="shared" si="27"/>
        <v>#REF!</v>
      </c>
    </row>
    <row r="48" spans="1:20" ht="12.75">
      <c r="A48" s="17">
        <v>46</v>
      </c>
      <c r="B48" s="34" t="e">
        <f>#REF!</f>
        <v>#REF!</v>
      </c>
      <c r="C48" s="35" t="e">
        <f>#REF!</f>
        <v>#REF!</v>
      </c>
      <c r="D48" s="25" t="e">
        <f>#REF!</f>
        <v>#REF!</v>
      </c>
      <c r="E48" s="26" t="e">
        <f>#REF!</f>
        <v>#REF!</v>
      </c>
      <c r="F48" s="85" t="e">
        <f>#REF!</f>
        <v>#REF!</v>
      </c>
      <c r="G48" t="e">
        <f t="shared" si="14"/>
        <v>#REF!</v>
      </c>
      <c r="H48" t="e">
        <f t="shared" si="15"/>
        <v>#REF!</v>
      </c>
      <c r="I48" t="e">
        <f t="shared" si="16"/>
        <v>#REF!</v>
      </c>
      <c r="J48" t="e">
        <f t="shared" si="17"/>
        <v>#REF!</v>
      </c>
      <c r="K48" t="e">
        <f t="shared" si="18"/>
        <v>#REF!</v>
      </c>
      <c r="L48" t="e">
        <f t="shared" si="19"/>
        <v>#REF!</v>
      </c>
      <c r="M48" t="e">
        <f t="shared" si="20"/>
        <v>#REF!</v>
      </c>
      <c r="N48" t="e">
        <f t="shared" si="21"/>
        <v>#REF!</v>
      </c>
      <c r="O48" t="e">
        <f t="shared" si="22"/>
        <v>#REF!</v>
      </c>
      <c r="P48" t="e">
        <f t="shared" si="23"/>
        <v>#REF!</v>
      </c>
      <c r="Q48" t="e">
        <f t="shared" si="24"/>
        <v>#REF!</v>
      </c>
      <c r="R48" t="e">
        <f t="shared" si="25"/>
        <v>#REF!</v>
      </c>
      <c r="S48" t="e">
        <f t="shared" si="26"/>
        <v>#REF!</v>
      </c>
      <c r="T48" t="e">
        <f t="shared" si="27"/>
        <v>#REF!</v>
      </c>
    </row>
    <row r="49" spans="1:20" ht="12.75">
      <c r="A49" s="17">
        <v>47</v>
      </c>
      <c r="B49" s="34" t="e">
        <f>#REF!</f>
        <v>#REF!</v>
      </c>
      <c r="C49" s="35" t="e">
        <f>#REF!</f>
        <v>#REF!</v>
      </c>
      <c r="D49" s="25" t="e">
        <f>#REF!</f>
        <v>#REF!</v>
      </c>
      <c r="E49" s="26" t="e">
        <f>#REF!</f>
        <v>#REF!</v>
      </c>
      <c r="F49" s="85" t="e">
        <f>#REF!</f>
        <v>#REF!</v>
      </c>
      <c r="G49" t="e">
        <f t="shared" si="14"/>
        <v>#REF!</v>
      </c>
      <c r="H49" t="e">
        <f t="shared" si="15"/>
        <v>#REF!</v>
      </c>
      <c r="I49" t="e">
        <f t="shared" si="16"/>
        <v>#REF!</v>
      </c>
      <c r="J49" t="e">
        <f t="shared" si="17"/>
        <v>#REF!</v>
      </c>
      <c r="K49" t="e">
        <f t="shared" si="18"/>
        <v>#REF!</v>
      </c>
      <c r="L49" t="e">
        <f t="shared" si="19"/>
        <v>#REF!</v>
      </c>
      <c r="M49" t="e">
        <f t="shared" si="20"/>
        <v>#REF!</v>
      </c>
      <c r="N49" t="e">
        <f t="shared" si="21"/>
        <v>#REF!</v>
      </c>
      <c r="O49" t="e">
        <f t="shared" si="22"/>
        <v>#REF!</v>
      </c>
      <c r="P49" t="e">
        <f t="shared" si="23"/>
        <v>#REF!</v>
      </c>
      <c r="Q49" t="e">
        <f t="shared" si="24"/>
        <v>#REF!</v>
      </c>
      <c r="R49" t="e">
        <f t="shared" si="25"/>
        <v>#REF!</v>
      </c>
      <c r="S49" t="e">
        <f t="shared" si="26"/>
        <v>#REF!</v>
      </c>
      <c r="T49" t="e">
        <f t="shared" si="27"/>
        <v>#REF!</v>
      </c>
    </row>
    <row r="50" spans="1:20" ht="13.5" thickBot="1">
      <c r="A50" s="17">
        <v>48</v>
      </c>
      <c r="B50" s="38" t="e">
        <f>#REF!</f>
        <v>#REF!</v>
      </c>
      <c r="C50" s="39" t="e">
        <f>#REF!</f>
        <v>#REF!</v>
      </c>
      <c r="D50" s="163" t="e">
        <f>#REF!</f>
        <v>#REF!</v>
      </c>
      <c r="E50" s="29" t="e">
        <f>#REF!</f>
        <v>#REF!</v>
      </c>
      <c r="F50" s="85" t="e">
        <f>#REF!</f>
        <v>#REF!</v>
      </c>
      <c r="G50" t="e">
        <f t="shared" si="14"/>
        <v>#REF!</v>
      </c>
      <c r="H50" t="e">
        <f t="shared" si="15"/>
        <v>#REF!</v>
      </c>
      <c r="I50" t="e">
        <f t="shared" si="16"/>
        <v>#REF!</v>
      </c>
      <c r="J50" t="e">
        <f t="shared" si="17"/>
        <v>#REF!</v>
      </c>
      <c r="K50" t="e">
        <f t="shared" si="18"/>
        <v>#REF!</v>
      </c>
      <c r="L50" t="e">
        <f t="shared" si="19"/>
        <v>#REF!</v>
      </c>
      <c r="M50" t="e">
        <f t="shared" si="20"/>
        <v>#REF!</v>
      </c>
      <c r="N50" t="e">
        <f t="shared" si="21"/>
        <v>#REF!</v>
      </c>
      <c r="O50" t="e">
        <f t="shared" si="22"/>
        <v>#REF!</v>
      </c>
      <c r="P50" t="e">
        <f t="shared" si="23"/>
        <v>#REF!</v>
      </c>
      <c r="Q50" t="e">
        <f t="shared" si="24"/>
        <v>#REF!</v>
      </c>
      <c r="R50" t="e">
        <f t="shared" si="25"/>
        <v>#REF!</v>
      </c>
      <c r="S50" t="e">
        <f t="shared" si="26"/>
        <v>#REF!</v>
      </c>
      <c r="T50" t="e">
        <f t="shared" si="27"/>
        <v>#REF!</v>
      </c>
    </row>
    <row r="51" spans="1:20" ht="12.75">
      <c r="A51" s="17">
        <v>49</v>
      </c>
      <c r="B51" s="76" t="e">
        <f>#REF!</f>
        <v>#REF!</v>
      </c>
      <c r="C51" s="83" t="e">
        <f>#REF!</f>
        <v>#REF!</v>
      </c>
      <c r="D51" s="42" t="e">
        <f>#REF!</f>
        <v>#REF!</v>
      </c>
      <c r="E51" s="43" t="e">
        <f>#REF!</f>
        <v>#REF!</v>
      </c>
      <c r="F51" s="85" t="e">
        <f>#REF!</f>
        <v>#REF!</v>
      </c>
      <c r="G51" t="e">
        <f t="shared" si="14"/>
        <v>#REF!</v>
      </c>
      <c r="H51" t="e">
        <f t="shared" si="15"/>
        <v>#REF!</v>
      </c>
      <c r="I51" t="e">
        <f t="shared" si="16"/>
        <v>#REF!</v>
      </c>
      <c r="J51" t="e">
        <f t="shared" si="17"/>
        <v>#REF!</v>
      </c>
      <c r="K51" t="e">
        <f t="shared" si="18"/>
        <v>#REF!</v>
      </c>
      <c r="L51" t="e">
        <f t="shared" si="19"/>
        <v>#REF!</v>
      </c>
      <c r="M51" t="e">
        <f t="shared" si="20"/>
        <v>#REF!</v>
      </c>
      <c r="N51" t="e">
        <f t="shared" si="21"/>
        <v>#REF!</v>
      </c>
      <c r="O51" t="e">
        <f t="shared" si="22"/>
        <v>#REF!</v>
      </c>
      <c r="P51" t="e">
        <f t="shared" si="23"/>
        <v>#REF!</v>
      </c>
      <c r="Q51" t="e">
        <f t="shared" si="24"/>
        <v>#REF!</v>
      </c>
      <c r="R51" t="e">
        <f t="shared" si="25"/>
        <v>#REF!</v>
      </c>
      <c r="S51" t="e">
        <f t="shared" si="26"/>
        <v>#REF!</v>
      </c>
      <c r="T51" t="e">
        <f t="shared" si="27"/>
        <v>#REF!</v>
      </c>
    </row>
    <row r="52" spans="1:20" ht="12.75">
      <c r="A52" s="17">
        <v>50</v>
      </c>
      <c r="B52" s="77" t="e">
        <f>#REF!</f>
        <v>#REF!</v>
      </c>
      <c r="C52" s="82" t="e">
        <f>#REF!</f>
        <v>#REF!</v>
      </c>
      <c r="D52" s="44" t="e">
        <f>#REF!</f>
        <v>#REF!</v>
      </c>
      <c r="E52" s="45" t="e">
        <f>#REF!</f>
        <v>#REF!</v>
      </c>
      <c r="F52" s="85" t="e">
        <f>#REF!</f>
        <v>#REF!</v>
      </c>
      <c r="G52" t="e">
        <f t="shared" si="14"/>
        <v>#REF!</v>
      </c>
      <c r="H52" t="e">
        <f t="shared" si="15"/>
        <v>#REF!</v>
      </c>
      <c r="I52" t="e">
        <f t="shared" si="16"/>
        <v>#REF!</v>
      </c>
      <c r="J52" t="e">
        <f t="shared" si="17"/>
        <v>#REF!</v>
      </c>
      <c r="K52" t="e">
        <f t="shared" si="18"/>
        <v>#REF!</v>
      </c>
      <c r="L52" t="e">
        <f t="shared" si="19"/>
        <v>#REF!</v>
      </c>
      <c r="M52" t="e">
        <f t="shared" si="20"/>
        <v>#REF!</v>
      </c>
      <c r="N52" t="e">
        <f t="shared" si="21"/>
        <v>#REF!</v>
      </c>
      <c r="O52" t="e">
        <f t="shared" si="22"/>
        <v>#REF!</v>
      </c>
      <c r="P52" t="e">
        <f t="shared" si="23"/>
        <v>#REF!</v>
      </c>
      <c r="Q52" t="e">
        <f t="shared" si="24"/>
        <v>#REF!</v>
      </c>
      <c r="R52" t="e">
        <f t="shared" si="25"/>
        <v>#REF!</v>
      </c>
      <c r="S52" t="e">
        <f t="shared" si="26"/>
        <v>#REF!</v>
      </c>
      <c r="T52" t="e">
        <f t="shared" si="27"/>
        <v>#REF!</v>
      </c>
    </row>
    <row r="53" spans="1:20" ht="12.75">
      <c r="A53" s="17">
        <v>51</v>
      </c>
      <c r="B53" s="77" t="e">
        <f>#REF!</f>
        <v>#REF!</v>
      </c>
      <c r="C53" s="82" t="e">
        <f>#REF!</f>
        <v>#REF!</v>
      </c>
      <c r="D53" s="44" t="e">
        <f>#REF!</f>
        <v>#REF!</v>
      </c>
      <c r="E53" s="45" t="e">
        <f>#REF!</f>
        <v>#REF!</v>
      </c>
      <c r="F53" s="85" t="e">
        <f>#REF!</f>
        <v>#REF!</v>
      </c>
      <c r="G53" t="e">
        <f t="shared" si="14"/>
        <v>#REF!</v>
      </c>
      <c r="H53" t="e">
        <f t="shared" si="15"/>
        <v>#REF!</v>
      </c>
      <c r="I53" t="e">
        <f t="shared" si="16"/>
        <v>#REF!</v>
      </c>
      <c r="J53" t="e">
        <f t="shared" si="17"/>
        <v>#REF!</v>
      </c>
      <c r="K53" t="e">
        <f t="shared" si="18"/>
        <v>#REF!</v>
      </c>
      <c r="L53" t="e">
        <f t="shared" si="19"/>
        <v>#REF!</v>
      </c>
      <c r="M53" t="e">
        <f t="shared" si="20"/>
        <v>#REF!</v>
      </c>
      <c r="N53" t="e">
        <f t="shared" si="21"/>
        <v>#REF!</v>
      </c>
      <c r="O53" t="e">
        <f t="shared" si="22"/>
        <v>#REF!</v>
      </c>
      <c r="P53" t="e">
        <f t="shared" si="23"/>
        <v>#REF!</v>
      </c>
      <c r="Q53" t="e">
        <f t="shared" si="24"/>
        <v>#REF!</v>
      </c>
      <c r="R53" t="e">
        <f t="shared" si="25"/>
        <v>#REF!</v>
      </c>
      <c r="S53" t="e">
        <f t="shared" si="26"/>
        <v>#REF!</v>
      </c>
      <c r="T53" t="e">
        <f t="shared" si="27"/>
        <v>#REF!</v>
      </c>
    </row>
    <row r="54" spans="1:20" ht="12.75">
      <c r="A54" s="17">
        <v>52</v>
      </c>
      <c r="B54" s="77" t="e">
        <f>#REF!</f>
        <v>#REF!</v>
      </c>
      <c r="C54" s="82" t="e">
        <f>#REF!</f>
        <v>#REF!</v>
      </c>
      <c r="D54" s="44" t="e">
        <f>#REF!</f>
        <v>#REF!</v>
      </c>
      <c r="E54" s="45" t="e">
        <f>#REF!</f>
        <v>#REF!</v>
      </c>
      <c r="F54" s="85" t="e">
        <f>#REF!</f>
        <v>#REF!</v>
      </c>
      <c r="G54" t="e">
        <f t="shared" si="14"/>
        <v>#REF!</v>
      </c>
      <c r="H54" t="e">
        <f t="shared" si="15"/>
        <v>#REF!</v>
      </c>
      <c r="I54" t="e">
        <f t="shared" si="16"/>
        <v>#REF!</v>
      </c>
      <c r="J54" t="e">
        <f t="shared" si="17"/>
        <v>#REF!</v>
      </c>
      <c r="K54" t="e">
        <f t="shared" si="18"/>
        <v>#REF!</v>
      </c>
      <c r="L54" t="e">
        <f t="shared" si="19"/>
        <v>#REF!</v>
      </c>
      <c r="M54" t="e">
        <f t="shared" si="20"/>
        <v>#REF!</v>
      </c>
      <c r="N54" t="e">
        <f t="shared" si="21"/>
        <v>#REF!</v>
      </c>
      <c r="O54" t="e">
        <f t="shared" si="22"/>
        <v>#REF!</v>
      </c>
      <c r="P54" t="e">
        <f t="shared" si="23"/>
        <v>#REF!</v>
      </c>
      <c r="Q54" t="e">
        <f t="shared" si="24"/>
        <v>#REF!</v>
      </c>
      <c r="R54" t="e">
        <f t="shared" si="25"/>
        <v>#REF!</v>
      </c>
      <c r="S54" t="e">
        <f t="shared" si="26"/>
        <v>#REF!</v>
      </c>
      <c r="T54" t="e">
        <f t="shared" si="27"/>
        <v>#REF!</v>
      </c>
    </row>
    <row r="55" spans="1:20" ht="12.75">
      <c r="A55" s="17">
        <v>53</v>
      </c>
      <c r="B55" s="77" t="e">
        <f>#REF!</f>
        <v>#REF!</v>
      </c>
      <c r="C55" s="82" t="e">
        <f>#REF!</f>
        <v>#REF!</v>
      </c>
      <c r="D55" s="44" t="e">
        <f>#REF!</f>
        <v>#REF!</v>
      </c>
      <c r="E55" s="45" t="e">
        <f>#REF!</f>
        <v>#REF!</v>
      </c>
      <c r="F55" s="85" t="e">
        <f>#REF!</f>
        <v>#REF!</v>
      </c>
      <c r="G55" t="e">
        <f t="shared" si="14"/>
        <v>#REF!</v>
      </c>
      <c r="H55" t="e">
        <f t="shared" si="15"/>
        <v>#REF!</v>
      </c>
      <c r="I55" t="e">
        <f t="shared" si="16"/>
        <v>#REF!</v>
      </c>
      <c r="J55" t="e">
        <f t="shared" si="17"/>
        <v>#REF!</v>
      </c>
      <c r="K55" t="e">
        <f t="shared" si="18"/>
        <v>#REF!</v>
      </c>
      <c r="L55" t="e">
        <f t="shared" si="19"/>
        <v>#REF!</v>
      </c>
      <c r="M55" t="e">
        <f t="shared" si="20"/>
        <v>#REF!</v>
      </c>
      <c r="N55" t="e">
        <f t="shared" si="21"/>
        <v>#REF!</v>
      </c>
      <c r="O55" t="e">
        <f t="shared" si="22"/>
        <v>#REF!</v>
      </c>
      <c r="P55" t="e">
        <f t="shared" si="23"/>
        <v>#REF!</v>
      </c>
      <c r="Q55" t="e">
        <f t="shared" si="24"/>
        <v>#REF!</v>
      </c>
      <c r="R55" t="e">
        <f t="shared" si="25"/>
        <v>#REF!</v>
      </c>
      <c r="S55" t="e">
        <f t="shared" si="26"/>
        <v>#REF!</v>
      </c>
      <c r="T55" t="e">
        <f t="shared" si="27"/>
        <v>#REF!</v>
      </c>
    </row>
    <row r="56" spans="1:20" ht="12.75">
      <c r="A56" s="17">
        <v>54</v>
      </c>
      <c r="B56" s="77" t="e">
        <f>#REF!</f>
        <v>#REF!</v>
      </c>
      <c r="C56" s="82" t="e">
        <f>#REF!</f>
        <v>#REF!</v>
      </c>
      <c r="D56" s="44" t="e">
        <f>#REF!</f>
        <v>#REF!</v>
      </c>
      <c r="E56" s="45" t="e">
        <f>#REF!</f>
        <v>#REF!</v>
      </c>
      <c r="F56" s="85" t="e">
        <f>#REF!</f>
        <v>#REF!</v>
      </c>
      <c r="G56" t="e">
        <f t="shared" si="14"/>
        <v>#REF!</v>
      </c>
      <c r="H56" t="e">
        <f t="shared" si="15"/>
        <v>#REF!</v>
      </c>
      <c r="I56" t="e">
        <f t="shared" si="16"/>
        <v>#REF!</v>
      </c>
      <c r="J56" t="e">
        <f t="shared" si="17"/>
        <v>#REF!</v>
      </c>
      <c r="K56" t="e">
        <f t="shared" si="18"/>
        <v>#REF!</v>
      </c>
      <c r="L56" t="e">
        <f t="shared" si="19"/>
        <v>#REF!</v>
      </c>
      <c r="M56" t="e">
        <f t="shared" si="20"/>
        <v>#REF!</v>
      </c>
      <c r="N56" t="e">
        <f t="shared" si="21"/>
        <v>#REF!</v>
      </c>
      <c r="O56" t="e">
        <f t="shared" si="22"/>
        <v>#REF!</v>
      </c>
      <c r="P56" t="e">
        <f t="shared" si="23"/>
        <v>#REF!</v>
      </c>
      <c r="Q56" t="e">
        <f t="shared" si="24"/>
        <v>#REF!</v>
      </c>
      <c r="R56" t="e">
        <f t="shared" si="25"/>
        <v>#REF!</v>
      </c>
      <c r="S56" t="e">
        <f t="shared" si="26"/>
        <v>#REF!</v>
      </c>
      <c r="T56" t="e">
        <f t="shared" si="27"/>
        <v>#REF!</v>
      </c>
    </row>
    <row r="57" spans="1:20" ht="12.75">
      <c r="A57" s="17">
        <v>55</v>
      </c>
      <c r="B57" s="77" t="e">
        <f>#REF!</f>
        <v>#REF!</v>
      </c>
      <c r="C57" s="82" t="e">
        <f>#REF!</f>
        <v>#REF!</v>
      </c>
      <c r="D57" s="44" t="e">
        <f>#REF!</f>
        <v>#REF!</v>
      </c>
      <c r="E57" s="45" t="e">
        <f>#REF!</f>
        <v>#REF!</v>
      </c>
      <c r="F57" s="85" t="e">
        <f>#REF!</f>
        <v>#REF!</v>
      </c>
      <c r="G57" t="e">
        <f t="shared" si="14"/>
        <v>#REF!</v>
      </c>
      <c r="H57" t="e">
        <f t="shared" si="15"/>
        <v>#REF!</v>
      </c>
      <c r="I57" t="e">
        <f t="shared" si="16"/>
        <v>#REF!</v>
      </c>
      <c r="J57" t="e">
        <f t="shared" si="17"/>
        <v>#REF!</v>
      </c>
      <c r="K57" t="e">
        <f t="shared" si="18"/>
        <v>#REF!</v>
      </c>
      <c r="L57" t="e">
        <f t="shared" si="19"/>
        <v>#REF!</v>
      </c>
      <c r="M57" t="e">
        <f t="shared" si="20"/>
        <v>#REF!</v>
      </c>
      <c r="N57" t="e">
        <f t="shared" si="21"/>
        <v>#REF!</v>
      </c>
      <c r="O57" t="e">
        <f t="shared" si="22"/>
        <v>#REF!</v>
      </c>
      <c r="P57" t="e">
        <f t="shared" si="23"/>
        <v>#REF!</v>
      </c>
      <c r="Q57" t="e">
        <f t="shared" si="24"/>
        <v>#REF!</v>
      </c>
      <c r="R57" t="e">
        <f t="shared" si="25"/>
        <v>#REF!</v>
      </c>
      <c r="S57" t="e">
        <f t="shared" si="26"/>
        <v>#REF!</v>
      </c>
      <c r="T57" t="e">
        <f t="shared" si="27"/>
        <v>#REF!</v>
      </c>
    </row>
    <row r="58" spans="1:20" ht="12.75">
      <c r="A58" s="17">
        <v>56</v>
      </c>
      <c r="B58" s="77" t="e">
        <f>#REF!</f>
        <v>#REF!</v>
      </c>
      <c r="C58" s="82" t="e">
        <f>#REF!</f>
        <v>#REF!</v>
      </c>
      <c r="D58" s="44" t="e">
        <f>#REF!</f>
        <v>#REF!</v>
      </c>
      <c r="E58" s="45" t="e">
        <f>#REF!</f>
        <v>#REF!</v>
      </c>
      <c r="F58" s="85" t="e">
        <f>#REF!</f>
        <v>#REF!</v>
      </c>
      <c r="G58" t="e">
        <f t="shared" si="14"/>
        <v>#REF!</v>
      </c>
      <c r="H58" t="e">
        <f t="shared" si="15"/>
        <v>#REF!</v>
      </c>
      <c r="I58" t="e">
        <f t="shared" si="16"/>
        <v>#REF!</v>
      </c>
      <c r="J58" t="e">
        <f t="shared" si="17"/>
        <v>#REF!</v>
      </c>
      <c r="K58" t="e">
        <f t="shared" si="18"/>
        <v>#REF!</v>
      </c>
      <c r="L58" t="e">
        <f t="shared" si="19"/>
        <v>#REF!</v>
      </c>
      <c r="M58" t="e">
        <f t="shared" si="20"/>
        <v>#REF!</v>
      </c>
      <c r="N58" t="e">
        <f t="shared" si="21"/>
        <v>#REF!</v>
      </c>
      <c r="O58" t="e">
        <f t="shared" si="22"/>
        <v>#REF!</v>
      </c>
      <c r="P58" t="e">
        <f t="shared" si="23"/>
        <v>#REF!</v>
      </c>
      <c r="Q58" t="e">
        <f t="shared" si="24"/>
        <v>#REF!</v>
      </c>
      <c r="R58" t="e">
        <f t="shared" si="25"/>
        <v>#REF!</v>
      </c>
      <c r="S58" t="e">
        <f t="shared" si="26"/>
        <v>#REF!</v>
      </c>
      <c r="T58" t="e">
        <f t="shared" si="27"/>
        <v>#REF!</v>
      </c>
    </row>
    <row r="59" spans="1:20" ht="12.75">
      <c r="A59" s="17">
        <v>57</v>
      </c>
      <c r="B59" s="77" t="e">
        <f>#REF!</f>
        <v>#REF!</v>
      </c>
      <c r="C59" s="82" t="e">
        <f>#REF!</f>
        <v>#REF!</v>
      </c>
      <c r="D59" s="44" t="e">
        <f>#REF!</f>
        <v>#REF!</v>
      </c>
      <c r="E59" s="45" t="e">
        <f>#REF!</f>
        <v>#REF!</v>
      </c>
      <c r="F59" s="85" t="e">
        <f>#REF!</f>
        <v>#REF!</v>
      </c>
      <c r="G59" t="e">
        <f t="shared" si="14"/>
        <v>#REF!</v>
      </c>
      <c r="H59" t="e">
        <f t="shared" si="15"/>
        <v>#REF!</v>
      </c>
      <c r="I59" t="e">
        <f t="shared" si="16"/>
        <v>#REF!</v>
      </c>
      <c r="J59" t="e">
        <f t="shared" si="17"/>
        <v>#REF!</v>
      </c>
      <c r="K59" t="e">
        <f t="shared" si="18"/>
        <v>#REF!</v>
      </c>
      <c r="L59" t="e">
        <f t="shared" si="19"/>
        <v>#REF!</v>
      </c>
      <c r="M59" t="e">
        <f t="shared" si="20"/>
        <v>#REF!</v>
      </c>
      <c r="N59" t="e">
        <f t="shared" si="21"/>
        <v>#REF!</v>
      </c>
      <c r="O59" t="e">
        <f t="shared" si="22"/>
        <v>#REF!</v>
      </c>
      <c r="P59" t="e">
        <f t="shared" si="23"/>
        <v>#REF!</v>
      </c>
      <c r="Q59" t="e">
        <f t="shared" si="24"/>
        <v>#REF!</v>
      </c>
      <c r="R59" t="e">
        <f t="shared" si="25"/>
        <v>#REF!</v>
      </c>
      <c r="S59" t="e">
        <f t="shared" si="26"/>
        <v>#REF!</v>
      </c>
      <c r="T59" t="e">
        <f t="shared" si="27"/>
        <v>#REF!</v>
      </c>
    </row>
    <row r="60" spans="1:20" ht="12.75">
      <c r="A60" s="17">
        <v>58</v>
      </c>
      <c r="B60" s="77" t="e">
        <f>#REF!</f>
        <v>#REF!</v>
      </c>
      <c r="C60" s="82" t="e">
        <f>#REF!</f>
        <v>#REF!</v>
      </c>
      <c r="D60" s="44" t="e">
        <f>#REF!</f>
        <v>#REF!</v>
      </c>
      <c r="E60" s="45" t="e">
        <f>#REF!</f>
        <v>#REF!</v>
      </c>
      <c r="F60" s="85" t="e">
        <f>#REF!</f>
        <v>#REF!</v>
      </c>
      <c r="G60" t="e">
        <f t="shared" si="14"/>
        <v>#REF!</v>
      </c>
      <c r="H60" t="e">
        <f t="shared" si="15"/>
        <v>#REF!</v>
      </c>
      <c r="I60" t="e">
        <f t="shared" si="16"/>
        <v>#REF!</v>
      </c>
      <c r="J60" t="e">
        <f t="shared" si="17"/>
        <v>#REF!</v>
      </c>
      <c r="K60" t="e">
        <f t="shared" si="18"/>
        <v>#REF!</v>
      </c>
      <c r="L60" t="e">
        <f t="shared" si="19"/>
        <v>#REF!</v>
      </c>
      <c r="M60" t="e">
        <f t="shared" si="20"/>
        <v>#REF!</v>
      </c>
      <c r="N60" t="e">
        <f t="shared" si="21"/>
        <v>#REF!</v>
      </c>
      <c r="O60" t="e">
        <f t="shared" si="22"/>
        <v>#REF!</v>
      </c>
      <c r="P60" t="e">
        <f t="shared" si="23"/>
        <v>#REF!</v>
      </c>
      <c r="Q60" t="e">
        <f t="shared" si="24"/>
        <v>#REF!</v>
      </c>
      <c r="R60" t="e">
        <f t="shared" si="25"/>
        <v>#REF!</v>
      </c>
      <c r="S60" t="e">
        <f t="shared" si="26"/>
        <v>#REF!</v>
      </c>
      <c r="T60" t="e">
        <f t="shared" si="27"/>
        <v>#REF!</v>
      </c>
    </row>
    <row r="61" spans="1:20" ht="12.75">
      <c r="A61" s="17">
        <v>59</v>
      </c>
      <c r="B61" s="77" t="e">
        <f>#REF!</f>
        <v>#REF!</v>
      </c>
      <c r="C61" s="82" t="e">
        <f>#REF!</f>
        <v>#REF!</v>
      </c>
      <c r="D61" s="44" t="e">
        <f>#REF!</f>
        <v>#REF!</v>
      </c>
      <c r="E61" s="45" t="e">
        <f>#REF!</f>
        <v>#REF!</v>
      </c>
      <c r="F61" s="85" t="e">
        <f>#REF!</f>
        <v>#REF!</v>
      </c>
      <c r="G61" t="e">
        <f t="shared" si="14"/>
        <v>#REF!</v>
      </c>
      <c r="H61" t="e">
        <f t="shared" si="15"/>
        <v>#REF!</v>
      </c>
      <c r="I61" t="e">
        <f t="shared" si="16"/>
        <v>#REF!</v>
      </c>
      <c r="J61" t="e">
        <f t="shared" si="17"/>
        <v>#REF!</v>
      </c>
      <c r="K61" t="e">
        <f t="shared" si="18"/>
        <v>#REF!</v>
      </c>
      <c r="L61" t="e">
        <f t="shared" si="19"/>
        <v>#REF!</v>
      </c>
      <c r="M61" t="e">
        <f t="shared" si="20"/>
        <v>#REF!</v>
      </c>
      <c r="N61" t="e">
        <f t="shared" si="21"/>
        <v>#REF!</v>
      </c>
      <c r="O61" t="e">
        <f t="shared" si="22"/>
        <v>#REF!</v>
      </c>
      <c r="P61" t="e">
        <f t="shared" si="23"/>
        <v>#REF!</v>
      </c>
      <c r="Q61" t="e">
        <f t="shared" si="24"/>
        <v>#REF!</v>
      </c>
      <c r="R61" t="e">
        <f t="shared" si="25"/>
        <v>#REF!</v>
      </c>
      <c r="S61" t="e">
        <f t="shared" si="26"/>
        <v>#REF!</v>
      </c>
      <c r="T61" t="e">
        <f t="shared" si="27"/>
        <v>#REF!</v>
      </c>
    </row>
    <row r="62" spans="1:20" ht="12.75">
      <c r="A62" s="17">
        <v>60</v>
      </c>
      <c r="B62" s="77" t="e">
        <f>#REF!</f>
        <v>#REF!</v>
      </c>
      <c r="C62" s="82" t="e">
        <f>#REF!</f>
        <v>#REF!</v>
      </c>
      <c r="D62" s="44" t="e">
        <f>#REF!</f>
        <v>#REF!</v>
      </c>
      <c r="E62" s="45" t="e">
        <f>#REF!</f>
        <v>#REF!</v>
      </c>
      <c r="F62" s="85" t="e">
        <f>#REF!</f>
        <v>#REF!</v>
      </c>
      <c r="G62" t="e">
        <f t="shared" si="14"/>
        <v>#REF!</v>
      </c>
      <c r="H62" t="e">
        <f t="shared" si="15"/>
        <v>#REF!</v>
      </c>
      <c r="I62" t="e">
        <f t="shared" si="16"/>
        <v>#REF!</v>
      </c>
      <c r="J62" t="e">
        <f t="shared" si="17"/>
        <v>#REF!</v>
      </c>
      <c r="K62" t="e">
        <f t="shared" si="18"/>
        <v>#REF!</v>
      </c>
      <c r="L62" t="e">
        <f t="shared" si="19"/>
        <v>#REF!</v>
      </c>
      <c r="M62" t="e">
        <f t="shared" si="20"/>
        <v>#REF!</v>
      </c>
      <c r="N62" t="e">
        <f t="shared" si="21"/>
        <v>#REF!</v>
      </c>
      <c r="O62" t="e">
        <f t="shared" si="22"/>
        <v>#REF!</v>
      </c>
      <c r="P62" t="e">
        <f t="shared" si="23"/>
        <v>#REF!</v>
      </c>
      <c r="Q62" t="e">
        <f t="shared" si="24"/>
        <v>#REF!</v>
      </c>
      <c r="R62" t="e">
        <f t="shared" si="25"/>
        <v>#REF!</v>
      </c>
      <c r="S62" t="e">
        <f t="shared" si="26"/>
        <v>#REF!</v>
      </c>
      <c r="T62" t="e">
        <f t="shared" si="27"/>
        <v>#REF!</v>
      </c>
    </row>
    <row r="63" spans="1:20" ht="12.75">
      <c r="A63" s="17">
        <v>61</v>
      </c>
      <c r="B63" s="77" t="e">
        <f>#REF!</f>
        <v>#REF!</v>
      </c>
      <c r="C63" s="82" t="e">
        <f>#REF!</f>
        <v>#REF!</v>
      </c>
      <c r="D63" s="44" t="e">
        <f>#REF!</f>
        <v>#REF!</v>
      </c>
      <c r="E63" s="45" t="e">
        <f>#REF!</f>
        <v>#REF!</v>
      </c>
      <c r="F63" s="85" t="e">
        <f>#REF!</f>
        <v>#REF!</v>
      </c>
      <c r="G63" t="e">
        <f t="shared" si="14"/>
        <v>#REF!</v>
      </c>
      <c r="H63" t="e">
        <f t="shared" si="15"/>
        <v>#REF!</v>
      </c>
      <c r="I63" t="e">
        <f t="shared" si="16"/>
        <v>#REF!</v>
      </c>
      <c r="J63" t="e">
        <f t="shared" si="17"/>
        <v>#REF!</v>
      </c>
      <c r="K63" t="e">
        <f t="shared" si="18"/>
        <v>#REF!</v>
      </c>
      <c r="L63" t="e">
        <f t="shared" si="19"/>
        <v>#REF!</v>
      </c>
      <c r="M63" t="e">
        <f t="shared" si="20"/>
        <v>#REF!</v>
      </c>
      <c r="N63" t="e">
        <f t="shared" si="21"/>
        <v>#REF!</v>
      </c>
      <c r="O63" t="e">
        <f t="shared" si="22"/>
        <v>#REF!</v>
      </c>
      <c r="P63" t="e">
        <f t="shared" si="23"/>
        <v>#REF!</v>
      </c>
      <c r="Q63" t="e">
        <f t="shared" si="24"/>
        <v>#REF!</v>
      </c>
      <c r="R63" t="e">
        <f t="shared" si="25"/>
        <v>#REF!</v>
      </c>
      <c r="S63" t="e">
        <f t="shared" si="26"/>
        <v>#REF!</v>
      </c>
      <c r="T63" t="e">
        <f t="shared" si="27"/>
        <v>#REF!</v>
      </c>
    </row>
    <row r="64" spans="1:20" ht="12.75">
      <c r="A64" s="17">
        <v>62</v>
      </c>
      <c r="B64" s="77" t="e">
        <f>#REF!</f>
        <v>#REF!</v>
      </c>
      <c r="C64" s="82" t="e">
        <f>#REF!</f>
        <v>#REF!</v>
      </c>
      <c r="D64" s="44" t="e">
        <f>#REF!</f>
        <v>#REF!</v>
      </c>
      <c r="E64" s="45" t="e">
        <f>#REF!</f>
        <v>#REF!</v>
      </c>
      <c r="F64" s="85" t="e">
        <f>#REF!</f>
        <v>#REF!</v>
      </c>
      <c r="G64" t="e">
        <f t="shared" si="14"/>
        <v>#REF!</v>
      </c>
      <c r="H64" t="e">
        <f t="shared" si="15"/>
        <v>#REF!</v>
      </c>
      <c r="I64" t="e">
        <f t="shared" si="16"/>
        <v>#REF!</v>
      </c>
      <c r="J64" t="e">
        <f t="shared" si="17"/>
        <v>#REF!</v>
      </c>
      <c r="K64" t="e">
        <f t="shared" si="18"/>
        <v>#REF!</v>
      </c>
      <c r="L64" t="e">
        <f t="shared" si="19"/>
        <v>#REF!</v>
      </c>
      <c r="M64" t="e">
        <f t="shared" si="20"/>
        <v>#REF!</v>
      </c>
      <c r="N64" t="e">
        <f t="shared" si="21"/>
        <v>#REF!</v>
      </c>
      <c r="O64" t="e">
        <f t="shared" si="22"/>
        <v>#REF!</v>
      </c>
      <c r="P64" t="e">
        <f t="shared" si="23"/>
        <v>#REF!</v>
      </c>
      <c r="Q64" t="e">
        <f t="shared" si="24"/>
        <v>#REF!</v>
      </c>
      <c r="R64" t="e">
        <f t="shared" si="25"/>
        <v>#REF!</v>
      </c>
      <c r="S64" t="e">
        <f t="shared" si="26"/>
        <v>#REF!</v>
      </c>
      <c r="T64" t="e">
        <f t="shared" si="27"/>
        <v>#REF!</v>
      </c>
    </row>
    <row r="65" spans="1:20" ht="12.75">
      <c r="A65" s="17">
        <v>63</v>
      </c>
      <c r="B65" s="77" t="e">
        <f>#REF!</f>
        <v>#REF!</v>
      </c>
      <c r="C65" s="82" t="e">
        <f>#REF!</f>
        <v>#REF!</v>
      </c>
      <c r="D65" s="44" t="e">
        <f>#REF!</f>
        <v>#REF!</v>
      </c>
      <c r="E65" s="45" t="e">
        <f>#REF!</f>
        <v>#REF!</v>
      </c>
      <c r="F65" s="85" t="e">
        <f>#REF!</f>
        <v>#REF!</v>
      </c>
      <c r="G65" t="e">
        <f t="shared" si="14"/>
        <v>#REF!</v>
      </c>
      <c r="H65" t="e">
        <f t="shared" si="15"/>
        <v>#REF!</v>
      </c>
      <c r="I65" t="e">
        <f t="shared" si="16"/>
        <v>#REF!</v>
      </c>
      <c r="J65" t="e">
        <f t="shared" si="17"/>
        <v>#REF!</v>
      </c>
      <c r="K65" t="e">
        <f t="shared" si="18"/>
        <v>#REF!</v>
      </c>
      <c r="L65" t="e">
        <f t="shared" si="19"/>
        <v>#REF!</v>
      </c>
      <c r="M65" t="e">
        <f t="shared" si="20"/>
        <v>#REF!</v>
      </c>
      <c r="N65" t="e">
        <f t="shared" si="21"/>
        <v>#REF!</v>
      </c>
      <c r="O65" t="e">
        <f t="shared" si="22"/>
        <v>#REF!</v>
      </c>
      <c r="P65" t="e">
        <f t="shared" si="23"/>
        <v>#REF!</v>
      </c>
      <c r="Q65" t="e">
        <f t="shared" si="24"/>
        <v>#REF!</v>
      </c>
      <c r="R65" t="e">
        <f t="shared" si="25"/>
        <v>#REF!</v>
      </c>
      <c r="S65" t="e">
        <f t="shared" si="26"/>
        <v>#REF!</v>
      </c>
      <c r="T65" t="e">
        <f t="shared" si="27"/>
        <v>#REF!</v>
      </c>
    </row>
    <row r="66" spans="1:20" ht="13.5" thickBot="1">
      <c r="A66" s="17">
        <v>64</v>
      </c>
      <c r="B66" s="78" t="e">
        <f>#REF!</f>
        <v>#REF!</v>
      </c>
      <c r="C66" s="84" t="e">
        <f>#REF!</f>
        <v>#REF!</v>
      </c>
      <c r="D66" s="46" t="e">
        <f>#REF!</f>
        <v>#REF!</v>
      </c>
      <c r="E66" s="47" t="e">
        <f>#REF!</f>
        <v>#REF!</v>
      </c>
      <c r="F66" s="85" t="e">
        <f>#REF!</f>
        <v>#REF!</v>
      </c>
      <c r="G66" t="e">
        <f t="shared" si="14"/>
        <v>#REF!</v>
      </c>
      <c r="H66" t="e">
        <f t="shared" si="15"/>
        <v>#REF!</v>
      </c>
      <c r="I66" t="e">
        <f t="shared" si="16"/>
        <v>#REF!</v>
      </c>
      <c r="J66" t="e">
        <f t="shared" si="17"/>
        <v>#REF!</v>
      </c>
      <c r="K66" t="e">
        <f t="shared" si="18"/>
        <v>#REF!</v>
      </c>
      <c r="L66" t="e">
        <f t="shared" si="19"/>
        <v>#REF!</v>
      </c>
      <c r="M66" t="e">
        <f t="shared" si="20"/>
        <v>#REF!</v>
      </c>
      <c r="N66" t="e">
        <f t="shared" si="21"/>
        <v>#REF!</v>
      </c>
      <c r="O66" t="e">
        <f t="shared" si="22"/>
        <v>#REF!</v>
      </c>
      <c r="P66" t="e">
        <f t="shared" si="23"/>
        <v>#REF!</v>
      </c>
      <c r="Q66" t="e">
        <f t="shared" si="24"/>
        <v>#REF!</v>
      </c>
      <c r="R66" t="e">
        <f t="shared" si="25"/>
        <v>#REF!</v>
      </c>
      <c r="S66" t="e">
        <f t="shared" si="26"/>
        <v>#REF!</v>
      </c>
      <c r="T66" t="e">
        <f t="shared" si="27"/>
        <v>#REF!</v>
      </c>
    </row>
    <row r="67" spans="1:20" ht="12.75">
      <c r="A67" s="48">
        <v>65</v>
      </c>
      <c r="B67" s="49" t="e">
        <f>#REF!</f>
        <v>#REF!</v>
      </c>
      <c r="C67" s="31" t="e">
        <f>#REF!</f>
        <v>#REF!</v>
      </c>
      <c r="D67" s="32" t="e">
        <f>#REF!</f>
        <v>#REF!</v>
      </c>
      <c r="E67" s="33" t="e">
        <f>#REF!</f>
        <v>#REF!</v>
      </c>
      <c r="F67" s="85" t="e">
        <f>#REF!</f>
        <v>#REF!</v>
      </c>
      <c r="G67" t="e">
        <f aca="true" t="shared" si="28" ref="G67:G98">IF(AND(D67=0,E67=0),F67,0)</f>
        <v>#REF!</v>
      </c>
      <c r="H67" t="e">
        <f aca="true" t="shared" si="29" ref="H67:H90">IF(I67,"Spiel läuft",IF(J67=FALSE,"",IF(L67,"alle Tische belegt",IF(K67,"freie Tische :"&amp;M67&amp;N67&amp;O67&amp;P67&amp;Q67&amp;R67&amp;S67&amp;T67,"nix!"))))</f>
        <v>#REF!</v>
      </c>
      <c r="I67" t="e">
        <f aca="true" t="shared" si="30" ref="I67:I98">IF(AND(D67=E67,F67&gt;0),TRUE(),FALSE())</f>
        <v>#REF!</v>
      </c>
      <c r="J67" t="e">
        <f aca="true" t="shared" si="31" ref="J67:J92">AND(D67=0,E67=0,B67&lt;&gt;"Freilos",C67&lt;&gt;"Freilos",LEFT(B67,6)&lt;&gt;"Sieger",LEFT(C67,6)&lt;&gt;"Sieger",LEFT(C67,9)&lt;&gt;"Verlierer")</f>
        <v>#REF!</v>
      </c>
      <c r="K67" t="e">
        <f aca="true" t="shared" si="32" ref="K67:K98">IF(F67=0,TRUE(),FALSE())</f>
        <v>#REF!</v>
      </c>
      <c r="L67" t="e">
        <f aca="true" t="shared" si="33" ref="L67:L98">IF(SUM(M67:T67)=0,TRUE(),FALSE())</f>
        <v>#REF!</v>
      </c>
      <c r="M67" t="e">
        <f aca="true" t="shared" si="34" ref="M67:M98">IF(AND(COUNTIF($G$3:$G$125,1)=0,$M$2),1,"")</f>
        <v>#REF!</v>
      </c>
      <c r="N67" t="e">
        <f aca="true" t="shared" si="35" ref="N67:N98">IF(AND(COUNTIF($G$3:$G$125,2)=0,$N$2),2,"")</f>
        <v>#REF!</v>
      </c>
      <c r="O67" t="e">
        <f aca="true" t="shared" si="36" ref="O67:O98">IF(AND(COUNTIF($G$3:$G$125,3)=0,$O$2),3,"")</f>
        <v>#REF!</v>
      </c>
      <c r="P67" t="e">
        <f aca="true" t="shared" si="37" ref="P67:P98">IF(AND(COUNTIF($G$3:$G$125,4)=0,$P$2),4,"")</f>
        <v>#REF!</v>
      </c>
      <c r="Q67" t="e">
        <f aca="true" t="shared" si="38" ref="Q67:Q98">IF(AND(COUNTIF($G$3:$G$125,5)=0,$Q$2),5,"")</f>
        <v>#REF!</v>
      </c>
      <c r="R67" t="e">
        <f aca="true" t="shared" si="39" ref="R67:R98">IF(AND(COUNTIF($G$3:$G$125,6)=0,$R$2),6,"")</f>
        <v>#REF!</v>
      </c>
      <c r="S67" t="e">
        <f aca="true" t="shared" si="40" ref="S67:S98">IF(AND(COUNTIF($G$3:$G$125,1)=0,$S$2),7,"")</f>
        <v>#REF!</v>
      </c>
      <c r="T67" t="e">
        <f aca="true" t="shared" si="41" ref="T67:T98">IF(AND(COUNTIF($G$3:$G$125,1)=0,$T$2),8,"")</f>
        <v>#REF!</v>
      </c>
    </row>
    <row r="68" spans="1:20" ht="12.75">
      <c r="A68" s="48">
        <v>66</v>
      </c>
      <c r="B68" s="50" t="e">
        <f>#REF!</f>
        <v>#REF!</v>
      </c>
      <c r="C68" s="35" t="e">
        <f>#REF!</f>
        <v>#REF!</v>
      </c>
      <c r="D68" s="36" t="e">
        <f>#REF!</f>
        <v>#REF!</v>
      </c>
      <c r="E68" s="37" t="e">
        <f>#REF!</f>
        <v>#REF!</v>
      </c>
      <c r="F68" s="85" t="e">
        <f>#REF!</f>
        <v>#REF!</v>
      </c>
      <c r="G68" t="e">
        <f t="shared" si="28"/>
        <v>#REF!</v>
      </c>
      <c r="H68" t="e">
        <f t="shared" si="29"/>
        <v>#REF!</v>
      </c>
      <c r="I68" t="e">
        <f t="shared" si="30"/>
        <v>#REF!</v>
      </c>
      <c r="J68" t="e">
        <f t="shared" si="31"/>
        <v>#REF!</v>
      </c>
      <c r="K68" t="e">
        <f t="shared" si="32"/>
        <v>#REF!</v>
      </c>
      <c r="L68" t="e">
        <f t="shared" si="33"/>
        <v>#REF!</v>
      </c>
      <c r="M68" t="e">
        <f t="shared" si="34"/>
        <v>#REF!</v>
      </c>
      <c r="N68" t="e">
        <f t="shared" si="35"/>
        <v>#REF!</v>
      </c>
      <c r="O68" t="e">
        <f t="shared" si="36"/>
        <v>#REF!</v>
      </c>
      <c r="P68" t="e">
        <f t="shared" si="37"/>
        <v>#REF!</v>
      </c>
      <c r="Q68" t="e">
        <f t="shared" si="38"/>
        <v>#REF!</v>
      </c>
      <c r="R68" t="e">
        <f t="shared" si="39"/>
        <v>#REF!</v>
      </c>
      <c r="S68" t="e">
        <f t="shared" si="40"/>
        <v>#REF!</v>
      </c>
      <c r="T68" t="e">
        <f t="shared" si="41"/>
        <v>#REF!</v>
      </c>
    </row>
    <row r="69" spans="1:20" ht="12.75">
      <c r="A69" s="48">
        <v>67</v>
      </c>
      <c r="B69" s="50" t="e">
        <f>#REF!</f>
        <v>#REF!</v>
      </c>
      <c r="C69" s="35" t="e">
        <f>#REF!</f>
        <v>#REF!</v>
      </c>
      <c r="D69" s="36" t="e">
        <f>#REF!</f>
        <v>#REF!</v>
      </c>
      <c r="E69" s="37" t="e">
        <f>#REF!</f>
        <v>#REF!</v>
      </c>
      <c r="F69" s="85" t="e">
        <f>#REF!</f>
        <v>#REF!</v>
      </c>
      <c r="G69" t="e">
        <f t="shared" si="28"/>
        <v>#REF!</v>
      </c>
      <c r="H69" t="e">
        <f t="shared" si="29"/>
        <v>#REF!</v>
      </c>
      <c r="I69" t="e">
        <f t="shared" si="30"/>
        <v>#REF!</v>
      </c>
      <c r="J69" t="e">
        <f t="shared" si="31"/>
        <v>#REF!</v>
      </c>
      <c r="K69" t="e">
        <f t="shared" si="32"/>
        <v>#REF!</v>
      </c>
      <c r="L69" t="e">
        <f t="shared" si="33"/>
        <v>#REF!</v>
      </c>
      <c r="M69" t="e">
        <f t="shared" si="34"/>
        <v>#REF!</v>
      </c>
      <c r="N69" t="e">
        <f t="shared" si="35"/>
        <v>#REF!</v>
      </c>
      <c r="O69" t="e">
        <f t="shared" si="36"/>
        <v>#REF!</v>
      </c>
      <c r="P69" t="e">
        <f t="shared" si="37"/>
        <v>#REF!</v>
      </c>
      <c r="Q69" t="e">
        <f t="shared" si="38"/>
        <v>#REF!</v>
      </c>
      <c r="R69" t="e">
        <f t="shared" si="39"/>
        <v>#REF!</v>
      </c>
      <c r="S69" t="e">
        <f t="shared" si="40"/>
        <v>#REF!</v>
      </c>
      <c r="T69" t="e">
        <f t="shared" si="41"/>
        <v>#REF!</v>
      </c>
    </row>
    <row r="70" spans="1:20" ht="12.75">
      <c r="A70" s="48">
        <v>68</v>
      </c>
      <c r="B70" s="50" t="e">
        <f>#REF!</f>
        <v>#REF!</v>
      </c>
      <c r="C70" s="35" t="e">
        <f>#REF!</f>
        <v>#REF!</v>
      </c>
      <c r="D70" s="36" t="e">
        <f>#REF!</f>
        <v>#REF!</v>
      </c>
      <c r="E70" s="37" t="e">
        <f>#REF!</f>
        <v>#REF!</v>
      </c>
      <c r="F70" s="85" t="e">
        <f>#REF!</f>
        <v>#REF!</v>
      </c>
      <c r="G70" t="e">
        <f t="shared" si="28"/>
        <v>#REF!</v>
      </c>
      <c r="H70" t="e">
        <f t="shared" si="29"/>
        <v>#REF!</v>
      </c>
      <c r="I70" t="e">
        <f t="shared" si="30"/>
        <v>#REF!</v>
      </c>
      <c r="J70" t="e">
        <f t="shared" si="31"/>
        <v>#REF!</v>
      </c>
      <c r="K70" t="e">
        <f t="shared" si="32"/>
        <v>#REF!</v>
      </c>
      <c r="L70" t="e">
        <f t="shared" si="33"/>
        <v>#REF!</v>
      </c>
      <c r="M70" t="e">
        <f t="shared" si="34"/>
        <v>#REF!</v>
      </c>
      <c r="N70" t="e">
        <f t="shared" si="35"/>
        <v>#REF!</v>
      </c>
      <c r="O70" t="e">
        <f t="shared" si="36"/>
        <v>#REF!</v>
      </c>
      <c r="P70" t="e">
        <f t="shared" si="37"/>
        <v>#REF!</v>
      </c>
      <c r="Q70" t="e">
        <f t="shared" si="38"/>
        <v>#REF!</v>
      </c>
      <c r="R70" t="e">
        <f t="shared" si="39"/>
        <v>#REF!</v>
      </c>
      <c r="S70" t="e">
        <f t="shared" si="40"/>
        <v>#REF!</v>
      </c>
      <c r="T70" t="e">
        <f t="shared" si="41"/>
        <v>#REF!</v>
      </c>
    </row>
    <row r="71" spans="1:20" ht="12.75">
      <c r="A71" s="48">
        <v>69</v>
      </c>
      <c r="B71" s="50" t="e">
        <f>#REF!</f>
        <v>#REF!</v>
      </c>
      <c r="C71" s="35" t="e">
        <f>#REF!</f>
        <v>#REF!</v>
      </c>
      <c r="D71" s="36" t="e">
        <f>#REF!</f>
        <v>#REF!</v>
      </c>
      <c r="E71" s="37" t="e">
        <f>#REF!</f>
        <v>#REF!</v>
      </c>
      <c r="F71" s="85" t="e">
        <f>#REF!</f>
        <v>#REF!</v>
      </c>
      <c r="G71" t="e">
        <f t="shared" si="28"/>
        <v>#REF!</v>
      </c>
      <c r="H71" t="e">
        <f t="shared" si="29"/>
        <v>#REF!</v>
      </c>
      <c r="I71" t="e">
        <f t="shared" si="30"/>
        <v>#REF!</v>
      </c>
      <c r="J71" t="e">
        <f t="shared" si="31"/>
        <v>#REF!</v>
      </c>
      <c r="K71" t="e">
        <f t="shared" si="32"/>
        <v>#REF!</v>
      </c>
      <c r="L71" t="e">
        <f t="shared" si="33"/>
        <v>#REF!</v>
      </c>
      <c r="M71" t="e">
        <f t="shared" si="34"/>
        <v>#REF!</v>
      </c>
      <c r="N71" t="e">
        <f t="shared" si="35"/>
        <v>#REF!</v>
      </c>
      <c r="O71" t="e">
        <f t="shared" si="36"/>
        <v>#REF!</v>
      </c>
      <c r="P71" t="e">
        <f t="shared" si="37"/>
        <v>#REF!</v>
      </c>
      <c r="Q71" t="e">
        <f t="shared" si="38"/>
        <v>#REF!</v>
      </c>
      <c r="R71" t="e">
        <f t="shared" si="39"/>
        <v>#REF!</v>
      </c>
      <c r="S71" t="e">
        <f t="shared" si="40"/>
        <v>#REF!</v>
      </c>
      <c r="T71" t="e">
        <f t="shared" si="41"/>
        <v>#REF!</v>
      </c>
    </row>
    <row r="72" spans="1:20" ht="12.75">
      <c r="A72" s="48">
        <v>70</v>
      </c>
      <c r="B72" s="50" t="e">
        <f>#REF!</f>
        <v>#REF!</v>
      </c>
      <c r="C72" s="35" t="e">
        <f>#REF!</f>
        <v>#REF!</v>
      </c>
      <c r="D72" s="36" t="e">
        <f>#REF!</f>
        <v>#REF!</v>
      </c>
      <c r="E72" s="37" t="e">
        <f>#REF!</f>
        <v>#REF!</v>
      </c>
      <c r="F72" s="85" t="e">
        <f>#REF!</f>
        <v>#REF!</v>
      </c>
      <c r="G72" t="e">
        <f t="shared" si="28"/>
        <v>#REF!</v>
      </c>
      <c r="H72" t="e">
        <f t="shared" si="29"/>
        <v>#REF!</v>
      </c>
      <c r="I72" t="e">
        <f t="shared" si="30"/>
        <v>#REF!</v>
      </c>
      <c r="J72" t="e">
        <f t="shared" si="31"/>
        <v>#REF!</v>
      </c>
      <c r="K72" t="e">
        <f t="shared" si="32"/>
        <v>#REF!</v>
      </c>
      <c r="L72" t="e">
        <f t="shared" si="33"/>
        <v>#REF!</v>
      </c>
      <c r="M72" t="e">
        <f t="shared" si="34"/>
        <v>#REF!</v>
      </c>
      <c r="N72" t="e">
        <f t="shared" si="35"/>
        <v>#REF!</v>
      </c>
      <c r="O72" t="e">
        <f t="shared" si="36"/>
        <v>#REF!</v>
      </c>
      <c r="P72" t="e">
        <f t="shared" si="37"/>
        <v>#REF!</v>
      </c>
      <c r="Q72" t="e">
        <f t="shared" si="38"/>
        <v>#REF!</v>
      </c>
      <c r="R72" t="e">
        <f t="shared" si="39"/>
        <v>#REF!</v>
      </c>
      <c r="S72" t="e">
        <f t="shared" si="40"/>
        <v>#REF!</v>
      </c>
      <c r="T72" t="e">
        <f t="shared" si="41"/>
        <v>#REF!</v>
      </c>
    </row>
    <row r="73" spans="1:20" ht="12.75">
      <c r="A73" s="48">
        <v>71</v>
      </c>
      <c r="B73" s="50" t="e">
        <f>#REF!</f>
        <v>#REF!</v>
      </c>
      <c r="C73" s="35" t="e">
        <f>#REF!</f>
        <v>#REF!</v>
      </c>
      <c r="D73" s="36" t="e">
        <f>#REF!</f>
        <v>#REF!</v>
      </c>
      <c r="E73" s="37" t="e">
        <f>#REF!</f>
        <v>#REF!</v>
      </c>
      <c r="F73" s="85" t="e">
        <f>#REF!</f>
        <v>#REF!</v>
      </c>
      <c r="G73" t="e">
        <f t="shared" si="28"/>
        <v>#REF!</v>
      </c>
      <c r="H73" t="e">
        <f t="shared" si="29"/>
        <v>#REF!</v>
      </c>
      <c r="I73" t="e">
        <f t="shared" si="30"/>
        <v>#REF!</v>
      </c>
      <c r="J73" t="e">
        <f t="shared" si="31"/>
        <v>#REF!</v>
      </c>
      <c r="K73" t="e">
        <f t="shared" si="32"/>
        <v>#REF!</v>
      </c>
      <c r="L73" t="e">
        <f t="shared" si="33"/>
        <v>#REF!</v>
      </c>
      <c r="M73" t="e">
        <f t="shared" si="34"/>
        <v>#REF!</v>
      </c>
      <c r="N73" t="e">
        <f t="shared" si="35"/>
        <v>#REF!</v>
      </c>
      <c r="O73" t="e">
        <f t="shared" si="36"/>
        <v>#REF!</v>
      </c>
      <c r="P73" t="e">
        <f t="shared" si="37"/>
        <v>#REF!</v>
      </c>
      <c r="Q73" t="e">
        <f t="shared" si="38"/>
        <v>#REF!</v>
      </c>
      <c r="R73" t="e">
        <f t="shared" si="39"/>
        <v>#REF!</v>
      </c>
      <c r="S73" t="e">
        <f t="shared" si="40"/>
        <v>#REF!</v>
      </c>
      <c r="T73" t="e">
        <f t="shared" si="41"/>
        <v>#REF!</v>
      </c>
    </row>
    <row r="74" spans="1:20" ht="12.75">
      <c r="A74" s="48">
        <v>72</v>
      </c>
      <c r="B74" s="50" t="e">
        <f>#REF!</f>
        <v>#REF!</v>
      </c>
      <c r="C74" s="35" t="e">
        <f>#REF!</f>
        <v>#REF!</v>
      </c>
      <c r="D74" s="36" t="e">
        <f>#REF!</f>
        <v>#REF!</v>
      </c>
      <c r="E74" s="37" t="e">
        <f>#REF!</f>
        <v>#REF!</v>
      </c>
      <c r="F74" s="85" t="e">
        <f>#REF!</f>
        <v>#REF!</v>
      </c>
      <c r="G74" t="e">
        <f t="shared" si="28"/>
        <v>#REF!</v>
      </c>
      <c r="H74" t="e">
        <f t="shared" si="29"/>
        <v>#REF!</v>
      </c>
      <c r="I74" t="e">
        <f t="shared" si="30"/>
        <v>#REF!</v>
      </c>
      <c r="J74" t="e">
        <f t="shared" si="31"/>
        <v>#REF!</v>
      </c>
      <c r="K74" t="e">
        <f t="shared" si="32"/>
        <v>#REF!</v>
      </c>
      <c r="L74" t="e">
        <f t="shared" si="33"/>
        <v>#REF!</v>
      </c>
      <c r="M74" t="e">
        <f t="shared" si="34"/>
        <v>#REF!</v>
      </c>
      <c r="N74" t="e">
        <f t="shared" si="35"/>
        <v>#REF!</v>
      </c>
      <c r="O74" t="e">
        <f t="shared" si="36"/>
        <v>#REF!</v>
      </c>
      <c r="P74" t="e">
        <f t="shared" si="37"/>
        <v>#REF!</v>
      </c>
      <c r="Q74" t="e">
        <f t="shared" si="38"/>
        <v>#REF!</v>
      </c>
      <c r="R74" t="e">
        <f t="shared" si="39"/>
        <v>#REF!</v>
      </c>
      <c r="S74" t="e">
        <f t="shared" si="40"/>
        <v>#REF!</v>
      </c>
      <c r="T74" t="e">
        <f t="shared" si="41"/>
        <v>#REF!</v>
      </c>
    </row>
    <row r="75" spans="1:20" ht="12.75">
      <c r="A75" s="48">
        <v>73</v>
      </c>
      <c r="B75" s="50" t="e">
        <f>#REF!</f>
        <v>#REF!</v>
      </c>
      <c r="C75" s="35" t="e">
        <f>#REF!</f>
        <v>#REF!</v>
      </c>
      <c r="D75" s="36" t="e">
        <f>#REF!</f>
        <v>#REF!</v>
      </c>
      <c r="E75" s="37" t="e">
        <f>#REF!</f>
        <v>#REF!</v>
      </c>
      <c r="F75" s="85" t="e">
        <f>#REF!</f>
        <v>#REF!</v>
      </c>
      <c r="G75" t="e">
        <f t="shared" si="28"/>
        <v>#REF!</v>
      </c>
      <c r="H75" t="e">
        <f t="shared" si="29"/>
        <v>#REF!</v>
      </c>
      <c r="I75" t="e">
        <f t="shared" si="30"/>
        <v>#REF!</v>
      </c>
      <c r="J75" t="e">
        <f t="shared" si="31"/>
        <v>#REF!</v>
      </c>
      <c r="K75" t="e">
        <f t="shared" si="32"/>
        <v>#REF!</v>
      </c>
      <c r="L75" t="e">
        <f t="shared" si="33"/>
        <v>#REF!</v>
      </c>
      <c r="M75" t="e">
        <f t="shared" si="34"/>
        <v>#REF!</v>
      </c>
      <c r="N75" t="e">
        <f t="shared" si="35"/>
        <v>#REF!</v>
      </c>
      <c r="O75" t="e">
        <f t="shared" si="36"/>
        <v>#REF!</v>
      </c>
      <c r="P75" t="e">
        <f t="shared" si="37"/>
        <v>#REF!</v>
      </c>
      <c r="Q75" t="e">
        <f t="shared" si="38"/>
        <v>#REF!</v>
      </c>
      <c r="R75" t="e">
        <f t="shared" si="39"/>
        <v>#REF!</v>
      </c>
      <c r="S75" t="e">
        <f t="shared" si="40"/>
        <v>#REF!</v>
      </c>
      <c r="T75" t="e">
        <f t="shared" si="41"/>
        <v>#REF!</v>
      </c>
    </row>
    <row r="76" spans="1:20" ht="12.75">
      <c r="A76" s="48">
        <v>74</v>
      </c>
      <c r="B76" s="50" t="e">
        <f>#REF!</f>
        <v>#REF!</v>
      </c>
      <c r="C76" s="35" t="e">
        <f>#REF!</f>
        <v>#REF!</v>
      </c>
      <c r="D76" s="36" t="e">
        <f>#REF!</f>
        <v>#REF!</v>
      </c>
      <c r="E76" s="37" t="e">
        <f>#REF!</f>
        <v>#REF!</v>
      </c>
      <c r="F76" s="85" t="e">
        <f>#REF!</f>
        <v>#REF!</v>
      </c>
      <c r="G76" t="e">
        <f t="shared" si="28"/>
        <v>#REF!</v>
      </c>
      <c r="H76" t="e">
        <f t="shared" si="29"/>
        <v>#REF!</v>
      </c>
      <c r="I76" t="e">
        <f t="shared" si="30"/>
        <v>#REF!</v>
      </c>
      <c r="J76" t="e">
        <f t="shared" si="31"/>
        <v>#REF!</v>
      </c>
      <c r="K76" t="e">
        <f t="shared" si="32"/>
        <v>#REF!</v>
      </c>
      <c r="L76" t="e">
        <f t="shared" si="33"/>
        <v>#REF!</v>
      </c>
      <c r="M76" t="e">
        <f t="shared" si="34"/>
        <v>#REF!</v>
      </c>
      <c r="N76" t="e">
        <f t="shared" si="35"/>
        <v>#REF!</v>
      </c>
      <c r="O76" t="e">
        <f t="shared" si="36"/>
        <v>#REF!</v>
      </c>
      <c r="P76" t="e">
        <f t="shared" si="37"/>
        <v>#REF!</v>
      </c>
      <c r="Q76" t="e">
        <f t="shared" si="38"/>
        <v>#REF!</v>
      </c>
      <c r="R76" t="e">
        <f t="shared" si="39"/>
        <v>#REF!</v>
      </c>
      <c r="S76" t="e">
        <f t="shared" si="40"/>
        <v>#REF!</v>
      </c>
      <c r="T76" t="e">
        <f t="shared" si="41"/>
        <v>#REF!</v>
      </c>
    </row>
    <row r="77" spans="1:20" ht="12.75">
      <c r="A77" s="48">
        <v>75</v>
      </c>
      <c r="B77" s="50" t="e">
        <f>#REF!</f>
        <v>#REF!</v>
      </c>
      <c r="C77" s="35" t="e">
        <f>#REF!</f>
        <v>#REF!</v>
      </c>
      <c r="D77" s="36" t="e">
        <f>#REF!</f>
        <v>#REF!</v>
      </c>
      <c r="E77" s="37" t="e">
        <f>#REF!</f>
        <v>#REF!</v>
      </c>
      <c r="F77" s="85" t="e">
        <f>#REF!</f>
        <v>#REF!</v>
      </c>
      <c r="G77" t="e">
        <f t="shared" si="28"/>
        <v>#REF!</v>
      </c>
      <c r="H77" t="e">
        <f t="shared" si="29"/>
        <v>#REF!</v>
      </c>
      <c r="I77" t="e">
        <f t="shared" si="30"/>
        <v>#REF!</v>
      </c>
      <c r="J77" t="e">
        <f t="shared" si="31"/>
        <v>#REF!</v>
      </c>
      <c r="K77" t="e">
        <f t="shared" si="32"/>
        <v>#REF!</v>
      </c>
      <c r="L77" t="e">
        <f t="shared" si="33"/>
        <v>#REF!</v>
      </c>
      <c r="M77" t="e">
        <f t="shared" si="34"/>
        <v>#REF!</v>
      </c>
      <c r="N77" t="e">
        <f t="shared" si="35"/>
        <v>#REF!</v>
      </c>
      <c r="O77" t="e">
        <f t="shared" si="36"/>
        <v>#REF!</v>
      </c>
      <c r="P77" t="e">
        <f t="shared" si="37"/>
        <v>#REF!</v>
      </c>
      <c r="Q77" t="e">
        <f t="shared" si="38"/>
        <v>#REF!</v>
      </c>
      <c r="R77" t="e">
        <f t="shared" si="39"/>
        <v>#REF!</v>
      </c>
      <c r="S77" t="e">
        <f t="shared" si="40"/>
        <v>#REF!</v>
      </c>
      <c r="T77" t="e">
        <f t="shared" si="41"/>
        <v>#REF!</v>
      </c>
    </row>
    <row r="78" spans="1:20" ht="12.75">
      <c r="A78" s="48">
        <v>76</v>
      </c>
      <c r="B78" s="50" t="e">
        <f>#REF!</f>
        <v>#REF!</v>
      </c>
      <c r="C78" s="35" t="e">
        <f>#REF!</f>
        <v>#REF!</v>
      </c>
      <c r="D78" s="36" t="e">
        <f>#REF!</f>
        <v>#REF!</v>
      </c>
      <c r="E78" s="37" t="e">
        <f>#REF!</f>
        <v>#REF!</v>
      </c>
      <c r="F78" s="85" t="e">
        <f>#REF!</f>
        <v>#REF!</v>
      </c>
      <c r="G78" t="e">
        <f t="shared" si="28"/>
        <v>#REF!</v>
      </c>
      <c r="H78" t="e">
        <f t="shared" si="29"/>
        <v>#REF!</v>
      </c>
      <c r="I78" t="e">
        <f t="shared" si="30"/>
        <v>#REF!</v>
      </c>
      <c r="J78" t="e">
        <f t="shared" si="31"/>
        <v>#REF!</v>
      </c>
      <c r="K78" t="e">
        <f t="shared" si="32"/>
        <v>#REF!</v>
      </c>
      <c r="L78" t="e">
        <f t="shared" si="33"/>
        <v>#REF!</v>
      </c>
      <c r="M78" t="e">
        <f t="shared" si="34"/>
        <v>#REF!</v>
      </c>
      <c r="N78" t="e">
        <f t="shared" si="35"/>
        <v>#REF!</v>
      </c>
      <c r="O78" t="e">
        <f t="shared" si="36"/>
        <v>#REF!</v>
      </c>
      <c r="P78" t="e">
        <f t="shared" si="37"/>
        <v>#REF!</v>
      </c>
      <c r="Q78" t="e">
        <f t="shared" si="38"/>
        <v>#REF!</v>
      </c>
      <c r="R78" t="e">
        <f t="shared" si="39"/>
        <v>#REF!</v>
      </c>
      <c r="S78" t="e">
        <f t="shared" si="40"/>
        <v>#REF!</v>
      </c>
      <c r="T78" t="e">
        <f t="shared" si="41"/>
        <v>#REF!</v>
      </c>
    </row>
    <row r="79" spans="1:20" ht="12.75">
      <c r="A79" s="48">
        <v>77</v>
      </c>
      <c r="B79" s="50" t="e">
        <f>#REF!</f>
        <v>#REF!</v>
      </c>
      <c r="C79" s="35" t="e">
        <f>#REF!</f>
        <v>#REF!</v>
      </c>
      <c r="D79" s="36" t="e">
        <f>#REF!</f>
        <v>#REF!</v>
      </c>
      <c r="E79" s="37" t="e">
        <f>#REF!</f>
        <v>#REF!</v>
      </c>
      <c r="F79" s="85" t="e">
        <f>#REF!</f>
        <v>#REF!</v>
      </c>
      <c r="G79" t="e">
        <f t="shared" si="28"/>
        <v>#REF!</v>
      </c>
      <c r="H79" t="e">
        <f t="shared" si="29"/>
        <v>#REF!</v>
      </c>
      <c r="I79" t="e">
        <f t="shared" si="30"/>
        <v>#REF!</v>
      </c>
      <c r="J79" t="e">
        <f t="shared" si="31"/>
        <v>#REF!</v>
      </c>
      <c r="K79" t="e">
        <f t="shared" si="32"/>
        <v>#REF!</v>
      </c>
      <c r="L79" t="e">
        <f t="shared" si="33"/>
        <v>#REF!</v>
      </c>
      <c r="M79" t="e">
        <f t="shared" si="34"/>
        <v>#REF!</v>
      </c>
      <c r="N79" t="e">
        <f t="shared" si="35"/>
        <v>#REF!</v>
      </c>
      <c r="O79" t="e">
        <f t="shared" si="36"/>
        <v>#REF!</v>
      </c>
      <c r="P79" t="e">
        <f t="shared" si="37"/>
        <v>#REF!</v>
      </c>
      <c r="Q79" t="e">
        <f t="shared" si="38"/>
        <v>#REF!</v>
      </c>
      <c r="R79" t="e">
        <f t="shared" si="39"/>
        <v>#REF!</v>
      </c>
      <c r="S79" t="e">
        <f t="shared" si="40"/>
        <v>#REF!</v>
      </c>
      <c r="T79" t="e">
        <f t="shared" si="41"/>
        <v>#REF!</v>
      </c>
    </row>
    <row r="80" spans="1:20" ht="12.75">
      <c r="A80" s="48">
        <v>78</v>
      </c>
      <c r="B80" s="50" t="e">
        <f>#REF!</f>
        <v>#REF!</v>
      </c>
      <c r="C80" s="35" t="e">
        <f>#REF!</f>
        <v>#REF!</v>
      </c>
      <c r="D80" s="36" t="e">
        <f>#REF!</f>
        <v>#REF!</v>
      </c>
      <c r="E80" s="37" t="e">
        <f>#REF!</f>
        <v>#REF!</v>
      </c>
      <c r="F80" s="85" t="e">
        <f>#REF!</f>
        <v>#REF!</v>
      </c>
      <c r="G80" t="e">
        <f t="shared" si="28"/>
        <v>#REF!</v>
      </c>
      <c r="H80" t="e">
        <f t="shared" si="29"/>
        <v>#REF!</v>
      </c>
      <c r="I80" t="e">
        <f t="shared" si="30"/>
        <v>#REF!</v>
      </c>
      <c r="J80" t="e">
        <f t="shared" si="31"/>
        <v>#REF!</v>
      </c>
      <c r="K80" t="e">
        <f t="shared" si="32"/>
        <v>#REF!</v>
      </c>
      <c r="L80" t="e">
        <f t="shared" si="33"/>
        <v>#REF!</v>
      </c>
      <c r="M80" t="e">
        <f t="shared" si="34"/>
        <v>#REF!</v>
      </c>
      <c r="N80" t="e">
        <f t="shared" si="35"/>
        <v>#REF!</v>
      </c>
      <c r="O80" t="e">
        <f t="shared" si="36"/>
        <v>#REF!</v>
      </c>
      <c r="P80" t="e">
        <f t="shared" si="37"/>
        <v>#REF!</v>
      </c>
      <c r="Q80" t="e">
        <f t="shared" si="38"/>
        <v>#REF!</v>
      </c>
      <c r="R80" t="e">
        <f t="shared" si="39"/>
        <v>#REF!</v>
      </c>
      <c r="S80" t="e">
        <f t="shared" si="40"/>
        <v>#REF!</v>
      </c>
      <c r="T80" t="e">
        <f t="shared" si="41"/>
        <v>#REF!</v>
      </c>
    </row>
    <row r="81" spans="1:20" ht="12.75">
      <c r="A81" s="48">
        <v>79</v>
      </c>
      <c r="B81" s="50" t="e">
        <f>#REF!</f>
        <v>#REF!</v>
      </c>
      <c r="C81" s="35" t="e">
        <f>#REF!</f>
        <v>#REF!</v>
      </c>
      <c r="D81" s="36" t="e">
        <f>#REF!</f>
        <v>#REF!</v>
      </c>
      <c r="E81" s="37" t="e">
        <f>#REF!</f>
        <v>#REF!</v>
      </c>
      <c r="F81" s="85" t="e">
        <f>#REF!</f>
        <v>#REF!</v>
      </c>
      <c r="G81" t="e">
        <f t="shared" si="28"/>
        <v>#REF!</v>
      </c>
      <c r="H81" t="e">
        <f t="shared" si="29"/>
        <v>#REF!</v>
      </c>
      <c r="I81" t="e">
        <f t="shared" si="30"/>
        <v>#REF!</v>
      </c>
      <c r="J81" t="e">
        <f t="shared" si="31"/>
        <v>#REF!</v>
      </c>
      <c r="K81" t="e">
        <f t="shared" si="32"/>
        <v>#REF!</v>
      </c>
      <c r="L81" t="e">
        <f t="shared" si="33"/>
        <v>#REF!</v>
      </c>
      <c r="M81" t="e">
        <f t="shared" si="34"/>
        <v>#REF!</v>
      </c>
      <c r="N81" t="e">
        <f t="shared" si="35"/>
        <v>#REF!</v>
      </c>
      <c r="O81" t="e">
        <f t="shared" si="36"/>
        <v>#REF!</v>
      </c>
      <c r="P81" t="e">
        <f t="shared" si="37"/>
        <v>#REF!</v>
      </c>
      <c r="Q81" t="e">
        <f t="shared" si="38"/>
        <v>#REF!</v>
      </c>
      <c r="R81" t="e">
        <f t="shared" si="39"/>
        <v>#REF!</v>
      </c>
      <c r="S81" t="e">
        <f t="shared" si="40"/>
        <v>#REF!</v>
      </c>
      <c r="T81" t="e">
        <f t="shared" si="41"/>
        <v>#REF!</v>
      </c>
    </row>
    <row r="82" spans="1:20" ht="13.5" thickBot="1">
      <c r="A82" s="48">
        <v>80</v>
      </c>
      <c r="B82" s="51" t="e">
        <f>#REF!</f>
        <v>#REF!</v>
      </c>
      <c r="C82" s="39" t="e">
        <f>#REF!</f>
        <v>#REF!</v>
      </c>
      <c r="D82" s="40" t="e">
        <f>#REF!</f>
        <v>#REF!</v>
      </c>
      <c r="E82" s="41" t="e">
        <f>#REF!</f>
        <v>#REF!</v>
      </c>
      <c r="F82" s="85" t="e">
        <f>#REF!</f>
        <v>#REF!</v>
      </c>
      <c r="G82" t="e">
        <f t="shared" si="28"/>
        <v>#REF!</v>
      </c>
      <c r="H82" t="e">
        <f t="shared" si="29"/>
        <v>#REF!</v>
      </c>
      <c r="I82" t="e">
        <f t="shared" si="30"/>
        <v>#REF!</v>
      </c>
      <c r="J82" t="e">
        <f t="shared" si="31"/>
        <v>#REF!</v>
      </c>
      <c r="K82" t="e">
        <f t="shared" si="32"/>
        <v>#REF!</v>
      </c>
      <c r="L82" t="e">
        <f t="shared" si="33"/>
        <v>#REF!</v>
      </c>
      <c r="M82" t="e">
        <f t="shared" si="34"/>
        <v>#REF!</v>
      </c>
      <c r="N82" t="e">
        <f t="shared" si="35"/>
        <v>#REF!</v>
      </c>
      <c r="O82" t="e">
        <f t="shared" si="36"/>
        <v>#REF!</v>
      </c>
      <c r="P82" t="e">
        <f t="shared" si="37"/>
        <v>#REF!</v>
      </c>
      <c r="Q82" t="e">
        <f t="shared" si="38"/>
        <v>#REF!</v>
      </c>
      <c r="R82" t="e">
        <f t="shared" si="39"/>
        <v>#REF!</v>
      </c>
      <c r="S82" t="e">
        <f t="shared" si="40"/>
        <v>#REF!</v>
      </c>
      <c r="T82" t="e">
        <f t="shared" si="41"/>
        <v>#REF!</v>
      </c>
    </row>
    <row r="83" spans="1:20" ht="12.75">
      <c r="A83" s="48">
        <v>81</v>
      </c>
      <c r="B83" s="52" t="e">
        <f>#REF!</f>
        <v>#REF!</v>
      </c>
      <c r="C83" s="53" t="e">
        <f>#REF!</f>
        <v>#REF!</v>
      </c>
      <c r="D83" s="32" t="e">
        <f>#REF!</f>
        <v>#REF!</v>
      </c>
      <c r="E83" s="33" t="e">
        <f>#REF!</f>
        <v>#REF!</v>
      </c>
      <c r="F83" s="85" t="e">
        <f>#REF!</f>
        <v>#REF!</v>
      </c>
      <c r="G83" t="e">
        <f t="shared" si="28"/>
        <v>#REF!</v>
      </c>
      <c r="H83" t="e">
        <f t="shared" si="29"/>
        <v>#REF!</v>
      </c>
      <c r="I83" t="e">
        <f t="shared" si="30"/>
        <v>#REF!</v>
      </c>
      <c r="J83" t="e">
        <f t="shared" si="31"/>
        <v>#REF!</v>
      </c>
      <c r="K83" t="e">
        <f t="shared" si="32"/>
        <v>#REF!</v>
      </c>
      <c r="L83" t="e">
        <f t="shared" si="33"/>
        <v>#REF!</v>
      </c>
      <c r="M83" t="e">
        <f t="shared" si="34"/>
        <v>#REF!</v>
      </c>
      <c r="N83" t="e">
        <f t="shared" si="35"/>
        <v>#REF!</v>
      </c>
      <c r="O83" t="e">
        <f t="shared" si="36"/>
        <v>#REF!</v>
      </c>
      <c r="P83" t="e">
        <f t="shared" si="37"/>
        <v>#REF!</v>
      </c>
      <c r="Q83" t="e">
        <f t="shared" si="38"/>
        <v>#REF!</v>
      </c>
      <c r="R83" t="e">
        <f t="shared" si="39"/>
        <v>#REF!</v>
      </c>
      <c r="S83" t="e">
        <f t="shared" si="40"/>
        <v>#REF!</v>
      </c>
      <c r="T83" t="e">
        <f t="shared" si="41"/>
        <v>#REF!</v>
      </c>
    </row>
    <row r="84" spans="1:20" ht="12.75">
      <c r="A84" s="48">
        <v>82</v>
      </c>
      <c r="B84" s="52" t="e">
        <f>#REF!</f>
        <v>#REF!</v>
      </c>
      <c r="C84" s="53" t="e">
        <f>#REF!</f>
        <v>#REF!</v>
      </c>
      <c r="D84" s="36" t="e">
        <f>#REF!</f>
        <v>#REF!</v>
      </c>
      <c r="E84" s="37" t="e">
        <f>#REF!</f>
        <v>#REF!</v>
      </c>
      <c r="F84" s="85" t="e">
        <f>#REF!</f>
        <v>#REF!</v>
      </c>
      <c r="G84" t="e">
        <f t="shared" si="28"/>
        <v>#REF!</v>
      </c>
      <c r="H84" t="e">
        <f t="shared" si="29"/>
        <v>#REF!</v>
      </c>
      <c r="I84" t="e">
        <f t="shared" si="30"/>
        <v>#REF!</v>
      </c>
      <c r="J84" t="e">
        <f t="shared" si="31"/>
        <v>#REF!</v>
      </c>
      <c r="K84" t="e">
        <f t="shared" si="32"/>
        <v>#REF!</v>
      </c>
      <c r="L84" t="e">
        <f t="shared" si="33"/>
        <v>#REF!</v>
      </c>
      <c r="M84" t="e">
        <f t="shared" si="34"/>
        <v>#REF!</v>
      </c>
      <c r="N84" t="e">
        <f t="shared" si="35"/>
        <v>#REF!</v>
      </c>
      <c r="O84" t="e">
        <f t="shared" si="36"/>
        <v>#REF!</v>
      </c>
      <c r="P84" t="e">
        <f t="shared" si="37"/>
        <v>#REF!</v>
      </c>
      <c r="Q84" t="e">
        <f t="shared" si="38"/>
        <v>#REF!</v>
      </c>
      <c r="R84" t="e">
        <f t="shared" si="39"/>
        <v>#REF!</v>
      </c>
      <c r="S84" t="e">
        <f t="shared" si="40"/>
        <v>#REF!</v>
      </c>
      <c r="T84" t="e">
        <f t="shared" si="41"/>
        <v>#REF!</v>
      </c>
    </row>
    <row r="85" spans="1:20" ht="12.75">
      <c r="A85" s="48">
        <v>83</v>
      </c>
      <c r="B85" s="52" t="e">
        <f>#REF!</f>
        <v>#REF!</v>
      </c>
      <c r="C85" s="53" t="e">
        <f>#REF!</f>
        <v>#REF!</v>
      </c>
      <c r="D85" s="36" t="e">
        <f>#REF!</f>
        <v>#REF!</v>
      </c>
      <c r="E85" s="37" t="e">
        <f>#REF!</f>
        <v>#REF!</v>
      </c>
      <c r="F85" s="85" t="e">
        <f>#REF!</f>
        <v>#REF!</v>
      </c>
      <c r="G85" t="e">
        <f t="shared" si="28"/>
        <v>#REF!</v>
      </c>
      <c r="H85" t="e">
        <f t="shared" si="29"/>
        <v>#REF!</v>
      </c>
      <c r="I85" t="e">
        <f t="shared" si="30"/>
        <v>#REF!</v>
      </c>
      <c r="J85" t="e">
        <f t="shared" si="31"/>
        <v>#REF!</v>
      </c>
      <c r="K85" t="e">
        <f t="shared" si="32"/>
        <v>#REF!</v>
      </c>
      <c r="L85" t="e">
        <f t="shared" si="33"/>
        <v>#REF!</v>
      </c>
      <c r="M85" t="e">
        <f t="shared" si="34"/>
        <v>#REF!</v>
      </c>
      <c r="N85" t="e">
        <f t="shared" si="35"/>
        <v>#REF!</v>
      </c>
      <c r="O85" t="e">
        <f t="shared" si="36"/>
        <v>#REF!</v>
      </c>
      <c r="P85" t="e">
        <f t="shared" si="37"/>
        <v>#REF!</v>
      </c>
      <c r="Q85" t="e">
        <f t="shared" si="38"/>
        <v>#REF!</v>
      </c>
      <c r="R85" t="e">
        <f t="shared" si="39"/>
        <v>#REF!</v>
      </c>
      <c r="S85" t="e">
        <f t="shared" si="40"/>
        <v>#REF!</v>
      </c>
      <c r="T85" t="e">
        <f t="shared" si="41"/>
        <v>#REF!</v>
      </c>
    </row>
    <row r="86" spans="1:20" ht="12.75">
      <c r="A86" s="48">
        <v>84</v>
      </c>
      <c r="B86" s="52" t="e">
        <f>#REF!</f>
        <v>#REF!</v>
      </c>
      <c r="C86" s="53" t="e">
        <f>#REF!</f>
        <v>#REF!</v>
      </c>
      <c r="D86" s="36" t="e">
        <f>#REF!</f>
        <v>#REF!</v>
      </c>
      <c r="E86" s="37" t="e">
        <f>#REF!</f>
        <v>#REF!</v>
      </c>
      <c r="F86" s="85" t="e">
        <f>#REF!</f>
        <v>#REF!</v>
      </c>
      <c r="G86" t="e">
        <f t="shared" si="28"/>
        <v>#REF!</v>
      </c>
      <c r="H86" t="e">
        <f t="shared" si="29"/>
        <v>#REF!</v>
      </c>
      <c r="I86" t="e">
        <f t="shared" si="30"/>
        <v>#REF!</v>
      </c>
      <c r="J86" t="e">
        <f t="shared" si="31"/>
        <v>#REF!</v>
      </c>
      <c r="K86" t="e">
        <f t="shared" si="32"/>
        <v>#REF!</v>
      </c>
      <c r="L86" t="e">
        <f t="shared" si="33"/>
        <v>#REF!</v>
      </c>
      <c r="M86" t="e">
        <f t="shared" si="34"/>
        <v>#REF!</v>
      </c>
      <c r="N86" t="e">
        <f t="shared" si="35"/>
        <v>#REF!</v>
      </c>
      <c r="O86" t="e">
        <f t="shared" si="36"/>
        <v>#REF!</v>
      </c>
      <c r="P86" t="e">
        <f t="shared" si="37"/>
        <v>#REF!</v>
      </c>
      <c r="Q86" t="e">
        <f t="shared" si="38"/>
        <v>#REF!</v>
      </c>
      <c r="R86" t="e">
        <f t="shared" si="39"/>
        <v>#REF!</v>
      </c>
      <c r="S86" t="e">
        <f t="shared" si="40"/>
        <v>#REF!</v>
      </c>
      <c r="T86" t="e">
        <f t="shared" si="41"/>
        <v>#REF!</v>
      </c>
    </row>
    <row r="87" spans="1:20" ht="12.75">
      <c r="A87" s="48">
        <v>85</v>
      </c>
      <c r="B87" s="52" t="e">
        <f>#REF!</f>
        <v>#REF!</v>
      </c>
      <c r="C87" s="53" t="e">
        <f>#REF!</f>
        <v>#REF!</v>
      </c>
      <c r="D87" s="36" t="e">
        <f>#REF!</f>
        <v>#REF!</v>
      </c>
      <c r="E87" s="37" t="e">
        <f>#REF!</f>
        <v>#REF!</v>
      </c>
      <c r="F87" s="85" t="e">
        <f>#REF!</f>
        <v>#REF!</v>
      </c>
      <c r="G87" t="e">
        <f t="shared" si="28"/>
        <v>#REF!</v>
      </c>
      <c r="H87" t="e">
        <f t="shared" si="29"/>
        <v>#REF!</v>
      </c>
      <c r="I87" t="e">
        <f t="shared" si="30"/>
        <v>#REF!</v>
      </c>
      <c r="J87" t="e">
        <f t="shared" si="31"/>
        <v>#REF!</v>
      </c>
      <c r="K87" t="e">
        <f t="shared" si="32"/>
        <v>#REF!</v>
      </c>
      <c r="L87" t="e">
        <f t="shared" si="33"/>
        <v>#REF!</v>
      </c>
      <c r="M87" t="e">
        <f t="shared" si="34"/>
        <v>#REF!</v>
      </c>
      <c r="N87" t="e">
        <f t="shared" si="35"/>
        <v>#REF!</v>
      </c>
      <c r="O87" t="e">
        <f t="shared" si="36"/>
        <v>#REF!</v>
      </c>
      <c r="P87" t="e">
        <f t="shared" si="37"/>
        <v>#REF!</v>
      </c>
      <c r="Q87" t="e">
        <f t="shared" si="38"/>
        <v>#REF!</v>
      </c>
      <c r="R87" t="e">
        <f t="shared" si="39"/>
        <v>#REF!</v>
      </c>
      <c r="S87" t="e">
        <f t="shared" si="40"/>
        <v>#REF!</v>
      </c>
      <c r="T87" t="e">
        <f t="shared" si="41"/>
        <v>#REF!</v>
      </c>
    </row>
    <row r="88" spans="1:20" ht="12.75">
      <c r="A88" s="48">
        <v>86</v>
      </c>
      <c r="B88" s="52" t="e">
        <f>#REF!</f>
        <v>#REF!</v>
      </c>
      <c r="C88" s="53" t="e">
        <f>#REF!</f>
        <v>#REF!</v>
      </c>
      <c r="D88" s="36" t="e">
        <f>#REF!</f>
        <v>#REF!</v>
      </c>
      <c r="E88" s="37" t="e">
        <f>#REF!</f>
        <v>#REF!</v>
      </c>
      <c r="F88" s="85" t="e">
        <f>#REF!</f>
        <v>#REF!</v>
      </c>
      <c r="G88" t="e">
        <f t="shared" si="28"/>
        <v>#REF!</v>
      </c>
      <c r="H88" t="e">
        <f t="shared" si="29"/>
        <v>#REF!</v>
      </c>
      <c r="I88" t="e">
        <f t="shared" si="30"/>
        <v>#REF!</v>
      </c>
      <c r="J88" t="e">
        <f t="shared" si="31"/>
        <v>#REF!</v>
      </c>
      <c r="K88" t="e">
        <f t="shared" si="32"/>
        <v>#REF!</v>
      </c>
      <c r="L88" t="e">
        <f t="shared" si="33"/>
        <v>#REF!</v>
      </c>
      <c r="M88" t="e">
        <f t="shared" si="34"/>
        <v>#REF!</v>
      </c>
      <c r="N88" t="e">
        <f t="shared" si="35"/>
        <v>#REF!</v>
      </c>
      <c r="O88" t="e">
        <f t="shared" si="36"/>
        <v>#REF!</v>
      </c>
      <c r="P88" t="e">
        <f t="shared" si="37"/>
        <v>#REF!</v>
      </c>
      <c r="Q88" t="e">
        <f t="shared" si="38"/>
        <v>#REF!</v>
      </c>
      <c r="R88" t="e">
        <f t="shared" si="39"/>
        <v>#REF!</v>
      </c>
      <c r="S88" t="e">
        <f t="shared" si="40"/>
        <v>#REF!</v>
      </c>
      <c r="T88" t="e">
        <f t="shared" si="41"/>
        <v>#REF!</v>
      </c>
    </row>
    <row r="89" spans="1:20" ht="12.75">
      <c r="A89" s="48">
        <v>87</v>
      </c>
      <c r="B89" s="52" t="e">
        <f>#REF!</f>
        <v>#REF!</v>
      </c>
      <c r="C89" s="53" t="e">
        <f>#REF!</f>
        <v>#REF!</v>
      </c>
      <c r="D89" s="36" t="e">
        <f>#REF!</f>
        <v>#REF!</v>
      </c>
      <c r="E89" s="37" t="e">
        <f>#REF!</f>
        <v>#REF!</v>
      </c>
      <c r="F89" s="85" t="e">
        <f>#REF!</f>
        <v>#REF!</v>
      </c>
      <c r="G89" t="e">
        <f t="shared" si="28"/>
        <v>#REF!</v>
      </c>
      <c r="H89" t="e">
        <f t="shared" si="29"/>
        <v>#REF!</v>
      </c>
      <c r="I89" t="e">
        <f t="shared" si="30"/>
        <v>#REF!</v>
      </c>
      <c r="J89" t="e">
        <f t="shared" si="31"/>
        <v>#REF!</v>
      </c>
      <c r="K89" t="e">
        <f t="shared" si="32"/>
        <v>#REF!</v>
      </c>
      <c r="L89" t="e">
        <f t="shared" si="33"/>
        <v>#REF!</v>
      </c>
      <c r="M89" t="e">
        <f t="shared" si="34"/>
        <v>#REF!</v>
      </c>
      <c r="N89" t="e">
        <f t="shared" si="35"/>
        <v>#REF!</v>
      </c>
      <c r="O89" t="e">
        <f t="shared" si="36"/>
        <v>#REF!</v>
      </c>
      <c r="P89" t="e">
        <f t="shared" si="37"/>
        <v>#REF!</v>
      </c>
      <c r="Q89" t="e">
        <f t="shared" si="38"/>
        <v>#REF!</v>
      </c>
      <c r="R89" t="e">
        <f t="shared" si="39"/>
        <v>#REF!</v>
      </c>
      <c r="S89" t="e">
        <f t="shared" si="40"/>
        <v>#REF!</v>
      </c>
      <c r="T89" t="e">
        <f t="shared" si="41"/>
        <v>#REF!</v>
      </c>
    </row>
    <row r="90" spans="1:20" ht="13.5" thickBot="1">
      <c r="A90" s="48">
        <v>88</v>
      </c>
      <c r="B90" s="54" t="e">
        <f>#REF!</f>
        <v>#REF!</v>
      </c>
      <c r="C90" s="55" t="e">
        <f>#REF!</f>
        <v>#REF!</v>
      </c>
      <c r="D90" s="125" t="e">
        <f>#REF!</f>
        <v>#REF!</v>
      </c>
      <c r="E90" s="126" t="e">
        <f>#REF!</f>
        <v>#REF!</v>
      </c>
      <c r="F90" s="85" t="e">
        <f>#REF!</f>
        <v>#REF!</v>
      </c>
      <c r="G90" t="e">
        <f t="shared" si="28"/>
        <v>#REF!</v>
      </c>
      <c r="H90" t="e">
        <f t="shared" si="29"/>
        <v>#REF!</v>
      </c>
      <c r="I90" t="e">
        <f t="shared" si="30"/>
        <v>#REF!</v>
      </c>
      <c r="J90" t="e">
        <f t="shared" si="31"/>
        <v>#REF!</v>
      </c>
      <c r="K90" t="e">
        <f t="shared" si="32"/>
        <v>#REF!</v>
      </c>
      <c r="L90" t="e">
        <f t="shared" si="33"/>
        <v>#REF!</v>
      </c>
      <c r="M90" t="e">
        <f t="shared" si="34"/>
        <v>#REF!</v>
      </c>
      <c r="N90" t="e">
        <f t="shared" si="35"/>
        <v>#REF!</v>
      </c>
      <c r="O90" t="e">
        <f t="shared" si="36"/>
        <v>#REF!</v>
      </c>
      <c r="P90" t="e">
        <f t="shared" si="37"/>
        <v>#REF!</v>
      </c>
      <c r="Q90" t="e">
        <f t="shared" si="38"/>
        <v>#REF!</v>
      </c>
      <c r="R90" t="e">
        <f t="shared" si="39"/>
        <v>#REF!</v>
      </c>
      <c r="S90" t="e">
        <f t="shared" si="40"/>
        <v>#REF!</v>
      </c>
      <c r="T90" t="e">
        <f t="shared" si="41"/>
        <v>#REF!</v>
      </c>
    </row>
    <row r="91" spans="1:20" ht="12.75">
      <c r="A91" s="48">
        <v>89</v>
      </c>
      <c r="B91" s="56" t="e">
        <f>#REF!</f>
        <v>#REF!</v>
      </c>
      <c r="C91" s="164" t="e">
        <f>#REF!</f>
        <v>#REF!</v>
      </c>
      <c r="D91" s="42" t="e">
        <f>#REF!</f>
        <v>#REF!</v>
      </c>
      <c r="E91" s="43" t="e">
        <f>#REF!</f>
        <v>#REF!</v>
      </c>
      <c r="F91" s="85" t="e">
        <f>#REF!</f>
        <v>#REF!</v>
      </c>
      <c r="G91" t="e">
        <f t="shared" si="28"/>
        <v>#REF!</v>
      </c>
      <c r="H91" t="e">
        <f aca="true" t="shared" si="42" ref="H91:H125">IF(I91,"Spiel läuft",IF(J91=FALSE,"",IF(L91,"alle Tische belegt",IF(K91,"freie Tische :"&amp;M91&amp;N91&amp;O91&amp;P91&amp;Q91&amp;R91&amp;S91&amp;T91,"nix!"))))</f>
        <v>#REF!</v>
      </c>
      <c r="I91" t="e">
        <f t="shared" si="30"/>
        <v>#REF!</v>
      </c>
      <c r="J91" t="e">
        <f t="shared" si="31"/>
        <v>#REF!</v>
      </c>
      <c r="K91" t="e">
        <f t="shared" si="32"/>
        <v>#REF!</v>
      </c>
      <c r="L91" t="e">
        <f t="shared" si="33"/>
        <v>#REF!</v>
      </c>
      <c r="M91" t="e">
        <f t="shared" si="34"/>
        <v>#REF!</v>
      </c>
      <c r="N91" t="e">
        <f t="shared" si="35"/>
        <v>#REF!</v>
      </c>
      <c r="O91" t="e">
        <f t="shared" si="36"/>
        <v>#REF!</v>
      </c>
      <c r="P91" t="e">
        <f t="shared" si="37"/>
        <v>#REF!</v>
      </c>
      <c r="Q91" t="e">
        <f t="shared" si="38"/>
        <v>#REF!</v>
      </c>
      <c r="R91" t="e">
        <f t="shared" si="39"/>
        <v>#REF!</v>
      </c>
      <c r="S91" t="e">
        <f t="shared" si="40"/>
        <v>#REF!</v>
      </c>
      <c r="T91" t="e">
        <f t="shared" si="41"/>
        <v>#REF!</v>
      </c>
    </row>
    <row r="92" spans="1:20" ht="12.75">
      <c r="A92" s="48">
        <v>90</v>
      </c>
      <c r="B92" s="58" t="e">
        <f>#REF!</f>
        <v>#REF!</v>
      </c>
      <c r="C92" s="165" t="e">
        <f>#REF!</f>
        <v>#REF!</v>
      </c>
      <c r="D92" s="44" t="e">
        <f>#REF!</f>
        <v>#REF!</v>
      </c>
      <c r="E92" s="45" t="e">
        <f>#REF!</f>
        <v>#REF!</v>
      </c>
      <c r="F92" s="85" t="e">
        <f>#REF!</f>
        <v>#REF!</v>
      </c>
      <c r="G92" t="e">
        <f t="shared" si="28"/>
        <v>#REF!</v>
      </c>
      <c r="H92" t="e">
        <f t="shared" si="42"/>
        <v>#REF!</v>
      </c>
      <c r="I92" t="e">
        <f t="shared" si="30"/>
        <v>#REF!</v>
      </c>
      <c r="J92" t="e">
        <f t="shared" si="31"/>
        <v>#REF!</v>
      </c>
      <c r="K92" t="e">
        <f t="shared" si="32"/>
        <v>#REF!</v>
      </c>
      <c r="L92" t="e">
        <f t="shared" si="33"/>
        <v>#REF!</v>
      </c>
      <c r="M92" t="e">
        <f t="shared" si="34"/>
        <v>#REF!</v>
      </c>
      <c r="N92" t="e">
        <f t="shared" si="35"/>
        <v>#REF!</v>
      </c>
      <c r="O92" t="e">
        <f t="shared" si="36"/>
        <v>#REF!</v>
      </c>
      <c r="P92" t="e">
        <f t="shared" si="37"/>
        <v>#REF!</v>
      </c>
      <c r="Q92" t="e">
        <f t="shared" si="38"/>
        <v>#REF!</v>
      </c>
      <c r="R92" t="e">
        <f t="shared" si="39"/>
        <v>#REF!</v>
      </c>
      <c r="S92" t="e">
        <f t="shared" si="40"/>
        <v>#REF!</v>
      </c>
      <c r="T92" t="e">
        <f t="shared" si="41"/>
        <v>#REF!</v>
      </c>
    </row>
    <row r="93" spans="1:20" ht="12.75">
      <c r="A93" s="48">
        <v>91</v>
      </c>
      <c r="B93" s="58" t="e">
        <f>#REF!</f>
        <v>#REF!</v>
      </c>
      <c r="C93" s="165" t="e">
        <f>#REF!</f>
        <v>#REF!</v>
      </c>
      <c r="D93" s="44" t="e">
        <f>#REF!</f>
        <v>#REF!</v>
      </c>
      <c r="E93" s="45" t="e">
        <f>#REF!</f>
        <v>#REF!</v>
      </c>
      <c r="F93" s="85" t="e">
        <f>#REF!</f>
        <v>#REF!</v>
      </c>
      <c r="G93" t="e">
        <f t="shared" si="28"/>
        <v>#REF!</v>
      </c>
      <c r="H93" t="e">
        <f t="shared" si="42"/>
        <v>#REF!</v>
      </c>
      <c r="I93" t="e">
        <f t="shared" si="30"/>
        <v>#REF!</v>
      </c>
      <c r="J93" t="e">
        <f aca="true" t="shared" si="43" ref="J93:J125">AND(D93=0,E93=0,B93&lt;&gt;"Freilos",C93&lt;&gt;"Freilos",LEFT(B93,6)&lt;&gt;"Sieger",LEFT(C93,6)&lt;&gt;"Sieger",LEFT(C93,9)&lt;&gt;"Verlierer")</f>
        <v>#REF!</v>
      </c>
      <c r="K93" t="e">
        <f t="shared" si="32"/>
        <v>#REF!</v>
      </c>
      <c r="L93" t="e">
        <f t="shared" si="33"/>
        <v>#REF!</v>
      </c>
      <c r="M93" t="e">
        <f t="shared" si="34"/>
        <v>#REF!</v>
      </c>
      <c r="N93" t="e">
        <f t="shared" si="35"/>
        <v>#REF!</v>
      </c>
      <c r="O93" t="e">
        <f t="shared" si="36"/>
        <v>#REF!</v>
      </c>
      <c r="P93" t="e">
        <f t="shared" si="37"/>
        <v>#REF!</v>
      </c>
      <c r="Q93" t="e">
        <f t="shared" si="38"/>
        <v>#REF!</v>
      </c>
      <c r="R93" t="e">
        <f t="shared" si="39"/>
        <v>#REF!</v>
      </c>
      <c r="S93" t="e">
        <f t="shared" si="40"/>
        <v>#REF!</v>
      </c>
      <c r="T93" t="e">
        <f t="shared" si="41"/>
        <v>#REF!</v>
      </c>
    </row>
    <row r="94" spans="1:20" ht="12.75">
      <c r="A94" s="48">
        <v>92</v>
      </c>
      <c r="B94" s="58" t="e">
        <f>#REF!</f>
        <v>#REF!</v>
      </c>
      <c r="C94" s="165" t="e">
        <f>#REF!</f>
        <v>#REF!</v>
      </c>
      <c r="D94" s="44" t="e">
        <f>#REF!</f>
        <v>#REF!</v>
      </c>
      <c r="E94" s="45" t="e">
        <f>#REF!</f>
        <v>#REF!</v>
      </c>
      <c r="F94" s="85" t="e">
        <f>#REF!</f>
        <v>#REF!</v>
      </c>
      <c r="G94" t="e">
        <f t="shared" si="28"/>
        <v>#REF!</v>
      </c>
      <c r="H94" t="e">
        <f t="shared" si="42"/>
        <v>#REF!</v>
      </c>
      <c r="I94" t="e">
        <f t="shared" si="30"/>
        <v>#REF!</v>
      </c>
      <c r="J94" t="e">
        <f t="shared" si="43"/>
        <v>#REF!</v>
      </c>
      <c r="K94" t="e">
        <f t="shared" si="32"/>
        <v>#REF!</v>
      </c>
      <c r="L94" t="e">
        <f t="shared" si="33"/>
        <v>#REF!</v>
      </c>
      <c r="M94" t="e">
        <f t="shared" si="34"/>
        <v>#REF!</v>
      </c>
      <c r="N94" t="e">
        <f t="shared" si="35"/>
        <v>#REF!</v>
      </c>
      <c r="O94" t="e">
        <f t="shared" si="36"/>
        <v>#REF!</v>
      </c>
      <c r="P94" t="e">
        <f t="shared" si="37"/>
        <v>#REF!</v>
      </c>
      <c r="Q94" t="e">
        <f t="shared" si="38"/>
        <v>#REF!</v>
      </c>
      <c r="R94" t="e">
        <f t="shared" si="39"/>
        <v>#REF!</v>
      </c>
      <c r="S94" t="e">
        <f t="shared" si="40"/>
        <v>#REF!</v>
      </c>
      <c r="T94" t="e">
        <f t="shared" si="41"/>
        <v>#REF!</v>
      </c>
    </row>
    <row r="95" spans="1:20" ht="12.75">
      <c r="A95" s="48">
        <v>93</v>
      </c>
      <c r="B95" s="58" t="e">
        <f>#REF!</f>
        <v>#REF!</v>
      </c>
      <c r="C95" s="165" t="e">
        <f>#REF!</f>
        <v>#REF!</v>
      </c>
      <c r="D95" s="44" t="e">
        <f>#REF!</f>
        <v>#REF!</v>
      </c>
      <c r="E95" s="45" t="e">
        <f>#REF!</f>
        <v>#REF!</v>
      </c>
      <c r="F95" s="85" t="e">
        <f>#REF!</f>
        <v>#REF!</v>
      </c>
      <c r="G95" t="e">
        <f t="shared" si="28"/>
        <v>#REF!</v>
      </c>
      <c r="H95" t="e">
        <f t="shared" si="42"/>
        <v>#REF!</v>
      </c>
      <c r="I95" t="e">
        <f t="shared" si="30"/>
        <v>#REF!</v>
      </c>
      <c r="J95" t="e">
        <f t="shared" si="43"/>
        <v>#REF!</v>
      </c>
      <c r="K95" t="e">
        <f t="shared" si="32"/>
        <v>#REF!</v>
      </c>
      <c r="L95" t="e">
        <f t="shared" si="33"/>
        <v>#REF!</v>
      </c>
      <c r="M95" t="e">
        <f t="shared" si="34"/>
        <v>#REF!</v>
      </c>
      <c r="N95" t="e">
        <f t="shared" si="35"/>
        <v>#REF!</v>
      </c>
      <c r="O95" t="e">
        <f t="shared" si="36"/>
        <v>#REF!</v>
      </c>
      <c r="P95" t="e">
        <f t="shared" si="37"/>
        <v>#REF!</v>
      </c>
      <c r="Q95" t="e">
        <f t="shared" si="38"/>
        <v>#REF!</v>
      </c>
      <c r="R95" t="e">
        <f t="shared" si="39"/>
        <v>#REF!</v>
      </c>
      <c r="S95" t="e">
        <f t="shared" si="40"/>
        <v>#REF!</v>
      </c>
      <c r="T95" t="e">
        <f t="shared" si="41"/>
        <v>#REF!</v>
      </c>
    </row>
    <row r="96" spans="1:20" ht="12.75">
      <c r="A96" s="48">
        <v>94</v>
      </c>
      <c r="B96" s="58" t="e">
        <f>#REF!</f>
        <v>#REF!</v>
      </c>
      <c r="C96" s="165" t="e">
        <f>#REF!</f>
        <v>#REF!</v>
      </c>
      <c r="D96" s="44" t="e">
        <f>#REF!</f>
        <v>#REF!</v>
      </c>
      <c r="E96" s="45" t="e">
        <f>#REF!</f>
        <v>#REF!</v>
      </c>
      <c r="F96" s="85" t="e">
        <f>#REF!</f>
        <v>#REF!</v>
      </c>
      <c r="G96" t="e">
        <f t="shared" si="28"/>
        <v>#REF!</v>
      </c>
      <c r="H96" t="e">
        <f t="shared" si="42"/>
        <v>#REF!</v>
      </c>
      <c r="I96" t="e">
        <f t="shared" si="30"/>
        <v>#REF!</v>
      </c>
      <c r="J96" t="e">
        <f t="shared" si="43"/>
        <v>#REF!</v>
      </c>
      <c r="K96" t="e">
        <f t="shared" si="32"/>
        <v>#REF!</v>
      </c>
      <c r="L96" t="e">
        <f t="shared" si="33"/>
        <v>#REF!</v>
      </c>
      <c r="M96" t="e">
        <f t="shared" si="34"/>
        <v>#REF!</v>
      </c>
      <c r="N96" t="e">
        <f t="shared" si="35"/>
        <v>#REF!</v>
      </c>
      <c r="O96" t="e">
        <f t="shared" si="36"/>
        <v>#REF!</v>
      </c>
      <c r="P96" t="e">
        <f t="shared" si="37"/>
        <v>#REF!</v>
      </c>
      <c r="Q96" t="e">
        <f t="shared" si="38"/>
        <v>#REF!</v>
      </c>
      <c r="R96" t="e">
        <f t="shared" si="39"/>
        <v>#REF!</v>
      </c>
      <c r="S96" t="e">
        <f t="shared" si="40"/>
        <v>#REF!</v>
      </c>
      <c r="T96" t="e">
        <f t="shared" si="41"/>
        <v>#REF!</v>
      </c>
    </row>
    <row r="97" spans="1:20" ht="12.75">
      <c r="A97" s="48">
        <v>95</v>
      </c>
      <c r="B97" s="58" t="e">
        <f>#REF!</f>
        <v>#REF!</v>
      </c>
      <c r="C97" s="165" t="e">
        <f>#REF!</f>
        <v>#REF!</v>
      </c>
      <c r="D97" s="44" t="e">
        <f>#REF!</f>
        <v>#REF!</v>
      </c>
      <c r="E97" s="45" t="e">
        <f>#REF!</f>
        <v>#REF!</v>
      </c>
      <c r="F97" s="85" t="e">
        <f>#REF!</f>
        <v>#REF!</v>
      </c>
      <c r="G97" t="e">
        <f t="shared" si="28"/>
        <v>#REF!</v>
      </c>
      <c r="H97" t="e">
        <f t="shared" si="42"/>
        <v>#REF!</v>
      </c>
      <c r="I97" t="e">
        <f t="shared" si="30"/>
        <v>#REF!</v>
      </c>
      <c r="J97" t="e">
        <f t="shared" si="43"/>
        <v>#REF!</v>
      </c>
      <c r="K97" t="e">
        <f t="shared" si="32"/>
        <v>#REF!</v>
      </c>
      <c r="L97" t="e">
        <f t="shared" si="33"/>
        <v>#REF!</v>
      </c>
      <c r="M97" t="e">
        <f t="shared" si="34"/>
        <v>#REF!</v>
      </c>
      <c r="N97" t="e">
        <f t="shared" si="35"/>
        <v>#REF!</v>
      </c>
      <c r="O97" t="e">
        <f t="shared" si="36"/>
        <v>#REF!</v>
      </c>
      <c r="P97" t="e">
        <f t="shared" si="37"/>
        <v>#REF!</v>
      </c>
      <c r="Q97" t="e">
        <f t="shared" si="38"/>
        <v>#REF!</v>
      </c>
      <c r="R97" t="e">
        <f t="shared" si="39"/>
        <v>#REF!</v>
      </c>
      <c r="S97" t="e">
        <f t="shared" si="40"/>
        <v>#REF!</v>
      </c>
      <c r="T97" t="e">
        <f t="shared" si="41"/>
        <v>#REF!</v>
      </c>
    </row>
    <row r="98" spans="1:20" ht="13.5" thickBot="1">
      <c r="A98" s="48">
        <v>96</v>
      </c>
      <c r="B98" s="60" t="e">
        <f>#REF!</f>
        <v>#REF!</v>
      </c>
      <c r="C98" s="166" t="e">
        <f>#REF!</f>
        <v>#REF!</v>
      </c>
      <c r="D98" s="46" t="e">
        <f>#REF!</f>
        <v>#REF!</v>
      </c>
      <c r="E98" s="47" t="e">
        <f>#REF!</f>
        <v>#REF!</v>
      </c>
      <c r="F98" s="85" t="e">
        <f>#REF!</f>
        <v>#REF!</v>
      </c>
      <c r="G98" t="e">
        <f t="shared" si="28"/>
        <v>#REF!</v>
      </c>
      <c r="H98" t="e">
        <f t="shared" si="42"/>
        <v>#REF!</v>
      </c>
      <c r="I98" t="e">
        <f t="shared" si="30"/>
        <v>#REF!</v>
      </c>
      <c r="J98" t="e">
        <f t="shared" si="43"/>
        <v>#REF!</v>
      </c>
      <c r="K98" t="e">
        <f t="shared" si="32"/>
        <v>#REF!</v>
      </c>
      <c r="L98" t="e">
        <f t="shared" si="33"/>
        <v>#REF!</v>
      </c>
      <c r="M98" t="e">
        <f t="shared" si="34"/>
        <v>#REF!</v>
      </c>
      <c r="N98" t="e">
        <f t="shared" si="35"/>
        <v>#REF!</v>
      </c>
      <c r="O98" t="e">
        <f t="shared" si="36"/>
        <v>#REF!</v>
      </c>
      <c r="P98" t="e">
        <f t="shared" si="37"/>
        <v>#REF!</v>
      </c>
      <c r="Q98" t="e">
        <f t="shared" si="38"/>
        <v>#REF!</v>
      </c>
      <c r="R98" t="e">
        <f t="shared" si="39"/>
        <v>#REF!</v>
      </c>
      <c r="S98" t="e">
        <f t="shared" si="40"/>
        <v>#REF!</v>
      </c>
      <c r="T98" t="e">
        <f t="shared" si="41"/>
        <v>#REF!</v>
      </c>
    </row>
    <row r="99" spans="1:20" ht="12.75">
      <c r="A99" s="48">
        <v>97</v>
      </c>
      <c r="B99" s="52" t="e">
        <f>#REF!</f>
        <v>#REF!</v>
      </c>
      <c r="C99" s="61" t="e">
        <f>#REF!</f>
        <v>#REF!</v>
      </c>
      <c r="D99" s="32" t="e">
        <f>#REF!</f>
        <v>#REF!</v>
      </c>
      <c r="E99" s="33" t="e">
        <f>#REF!</f>
        <v>#REF!</v>
      </c>
      <c r="F99" s="85" t="e">
        <f>#REF!</f>
        <v>#REF!</v>
      </c>
      <c r="G99" t="e">
        <f aca="true" t="shared" si="44" ref="G99:G125">IF(AND(D99=0,E99=0),F99,0)</f>
        <v>#REF!</v>
      </c>
      <c r="H99" t="e">
        <f t="shared" si="42"/>
        <v>#REF!</v>
      </c>
      <c r="I99" t="e">
        <f aca="true" t="shared" si="45" ref="I99:I125">IF(AND(D99=E99,F99&gt;0),TRUE(),FALSE())</f>
        <v>#REF!</v>
      </c>
      <c r="J99" t="e">
        <f t="shared" si="43"/>
        <v>#REF!</v>
      </c>
      <c r="K99" t="e">
        <f aca="true" t="shared" si="46" ref="K99:K125">IF(F99=0,TRUE(),FALSE())</f>
        <v>#REF!</v>
      </c>
      <c r="L99" t="e">
        <f aca="true" t="shared" si="47" ref="L99:L125">IF(SUM(M99:T99)=0,TRUE(),FALSE())</f>
        <v>#REF!</v>
      </c>
      <c r="M99" t="e">
        <f aca="true" t="shared" si="48" ref="M99:M125">IF(AND(COUNTIF($G$3:$G$125,1)=0,$M$2),1,"")</f>
        <v>#REF!</v>
      </c>
      <c r="N99" t="e">
        <f aca="true" t="shared" si="49" ref="N99:N125">IF(AND(COUNTIF($G$3:$G$125,2)=0,$N$2),2,"")</f>
        <v>#REF!</v>
      </c>
      <c r="O99" t="e">
        <f aca="true" t="shared" si="50" ref="O99:O125">IF(AND(COUNTIF($G$3:$G$125,3)=0,$O$2),3,"")</f>
        <v>#REF!</v>
      </c>
      <c r="P99" t="e">
        <f aca="true" t="shared" si="51" ref="P99:P125">IF(AND(COUNTIF($G$3:$G$125,4)=0,$P$2),4,"")</f>
        <v>#REF!</v>
      </c>
      <c r="Q99" t="e">
        <f aca="true" t="shared" si="52" ref="Q99:Q125">IF(AND(COUNTIF($G$3:$G$125,5)=0,$Q$2),5,"")</f>
        <v>#REF!</v>
      </c>
      <c r="R99" t="e">
        <f aca="true" t="shared" si="53" ref="R99:R125">IF(AND(COUNTIF($G$3:$G$125,6)=0,$R$2),6,"")</f>
        <v>#REF!</v>
      </c>
      <c r="S99" t="e">
        <f aca="true" t="shared" si="54" ref="S99:S125">IF(AND(COUNTIF($G$3:$G$125,1)=0,$S$2),7,"")</f>
        <v>#REF!</v>
      </c>
      <c r="T99" t="e">
        <f aca="true" t="shared" si="55" ref="T99:T125">IF(AND(COUNTIF($G$3:$G$125,1)=0,$T$2),8,"")</f>
        <v>#REF!</v>
      </c>
    </row>
    <row r="100" spans="1:20" ht="12.75">
      <c r="A100" s="48">
        <v>98</v>
      </c>
      <c r="B100" s="52" t="e">
        <f>#REF!</f>
        <v>#REF!</v>
      </c>
      <c r="C100" s="61" t="e">
        <f>#REF!</f>
        <v>#REF!</v>
      </c>
      <c r="D100" s="36" t="e">
        <f>#REF!</f>
        <v>#REF!</v>
      </c>
      <c r="E100" s="37" t="e">
        <f>#REF!</f>
        <v>#REF!</v>
      </c>
      <c r="F100" s="85" t="e">
        <f>#REF!</f>
        <v>#REF!</v>
      </c>
      <c r="G100" t="e">
        <f t="shared" si="44"/>
        <v>#REF!</v>
      </c>
      <c r="H100" t="e">
        <f t="shared" si="42"/>
        <v>#REF!</v>
      </c>
      <c r="I100" t="e">
        <f t="shared" si="45"/>
        <v>#REF!</v>
      </c>
      <c r="J100" t="e">
        <f t="shared" si="43"/>
        <v>#REF!</v>
      </c>
      <c r="K100" t="e">
        <f t="shared" si="46"/>
        <v>#REF!</v>
      </c>
      <c r="L100" t="e">
        <f t="shared" si="47"/>
        <v>#REF!</v>
      </c>
      <c r="M100" t="e">
        <f t="shared" si="48"/>
        <v>#REF!</v>
      </c>
      <c r="N100" t="e">
        <f t="shared" si="49"/>
        <v>#REF!</v>
      </c>
      <c r="O100" t="e">
        <f t="shared" si="50"/>
        <v>#REF!</v>
      </c>
      <c r="P100" t="e">
        <f t="shared" si="51"/>
        <v>#REF!</v>
      </c>
      <c r="Q100" t="e">
        <f t="shared" si="52"/>
        <v>#REF!</v>
      </c>
      <c r="R100" t="e">
        <f t="shared" si="53"/>
        <v>#REF!</v>
      </c>
      <c r="S100" t="e">
        <f t="shared" si="54"/>
        <v>#REF!</v>
      </c>
      <c r="T100" t="e">
        <f t="shared" si="55"/>
        <v>#REF!</v>
      </c>
    </row>
    <row r="101" spans="1:20" ht="12.75">
      <c r="A101" s="48">
        <v>99</v>
      </c>
      <c r="B101" s="52" t="e">
        <f>#REF!</f>
        <v>#REF!</v>
      </c>
      <c r="C101" s="61" t="e">
        <f>#REF!</f>
        <v>#REF!</v>
      </c>
      <c r="D101" s="36" t="e">
        <f>#REF!</f>
        <v>#REF!</v>
      </c>
      <c r="E101" s="37" t="e">
        <f>#REF!</f>
        <v>#REF!</v>
      </c>
      <c r="F101" s="85" t="e">
        <f>#REF!</f>
        <v>#REF!</v>
      </c>
      <c r="G101" t="e">
        <f t="shared" si="44"/>
        <v>#REF!</v>
      </c>
      <c r="H101" t="e">
        <f t="shared" si="42"/>
        <v>#REF!</v>
      </c>
      <c r="I101" t="e">
        <f t="shared" si="45"/>
        <v>#REF!</v>
      </c>
      <c r="J101" t="e">
        <f t="shared" si="43"/>
        <v>#REF!</v>
      </c>
      <c r="K101" t="e">
        <f t="shared" si="46"/>
        <v>#REF!</v>
      </c>
      <c r="L101" t="e">
        <f t="shared" si="47"/>
        <v>#REF!</v>
      </c>
      <c r="M101" t="e">
        <f t="shared" si="48"/>
        <v>#REF!</v>
      </c>
      <c r="N101" t="e">
        <f t="shared" si="49"/>
        <v>#REF!</v>
      </c>
      <c r="O101" t="e">
        <f t="shared" si="50"/>
        <v>#REF!</v>
      </c>
      <c r="P101" t="e">
        <f t="shared" si="51"/>
        <v>#REF!</v>
      </c>
      <c r="Q101" t="e">
        <f t="shared" si="52"/>
        <v>#REF!</v>
      </c>
      <c r="R101" t="e">
        <f t="shared" si="53"/>
        <v>#REF!</v>
      </c>
      <c r="S101" t="e">
        <f t="shared" si="54"/>
        <v>#REF!</v>
      </c>
      <c r="T101" t="e">
        <f t="shared" si="55"/>
        <v>#REF!</v>
      </c>
    </row>
    <row r="102" spans="1:20" ht="12.75">
      <c r="A102" s="48">
        <v>100</v>
      </c>
      <c r="B102" s="52" t="e">
        <f>#REF!</f>
        <v>#REF!</v>
      </c>
      <c r="C102" s="61" t="e">
        <f>#REF!</f>
        <v>#REF!</v>
      </c>
      <c r="D102" s="36" t="e">
        <f>#REF!</f>
        <v>#REF!</v>
      </c>
      <c r="E102" s="37" t="e">
        <f>#REF!</f>
        <v>#REF!</v>
      </c>
      <c r="F102" s="85" t="e">
        <f>#REF!</f>
        <v>#REF!</v>
      </c>
      <c r="G102" t="e">
        <f t="shared" si="44"/>
        <v>#REF!</v>
      </c>
      <c r="H102" t="e">
        <f t="shared" si="42"/>
        <v>#REF!</v>
      </c>
      <c r="I102" t="e">
        <f t="shared" si="45"/>
        <v>#REF!</v>
      </c>
      <c r="J102" t="e">
        <f t="shared" si="43"/>
        <v>#REF!</v>
      </c>
      <c r="K102" t="e">
        <f t="shared" si="46"/>
        <v>#REF!</v>
      </c>
      <c r="L102" t="e">
        <f t="shared" si="47"/>
        <v>#REF!</v>
      </c>
      <c r="M102" t="e">
        <f t="shared" si="48"/>
        <v>#REF!</v>
      </c>
      <c r="N102" t="e">
        <f t="shared" si="49"/>
        <v>#REF!</v>
      </c>
      <c r="O102" t="e">
        <f t="shared" si="50"/>
        <v>#REF!</v>
      </c>
      <c r="P102" t="e">
        <f t="shared" si="51"/>
        <v>#REF!</v>
      </c>
      <c r="Q102" t="e">
        <f t="shared" si="52"/>
        <v>#REF!</v>
      </c>
      <c r="R102" t="e">
        <f t="shared" si="53"/>
        <v>#REF!</v>
      </c>
      <c r="S102" t="e">
        <f t="shared" si="54"/>
        <v>#REF!</v>
      </c>
      <c r="T102" t="e">
        <f t="shared" si="55"/>
        <v>#REF!</v>
      </c>
    </row>
    <row r="103" spans="1:20" ht="12.75">
      <c r="A103" s="48">
        <v>101</v>
      </c>
      <c r="B103" s="52" t="e">
        <f>#REF!</f>
        <v>#REF!</v>
      </c>
      <c r="C103" s="61" t="e">
        <f>#REF!</f>
        <v>#REF!</v>
      </c>
      <c r="D103" s="36" t="e">
        <f>#REF!</f>
        <v>#REF!</v>
      </c>
      <c r="E103" s="37" t="e">
        <f>#REF!</f>
        <v>#REF!</v>
      </c>
      <c r="F103" s="85" t="e">
        <f>#REF!</f>
        <v>#REF!</v>
      </c>
      <c r="G103" t="e">
        <f t="shared" si="44"/>
        <v>#REF!</v>
      </c>
      <c r="H103" t="e">
        <f t="shared" si="42"/>
        <v>#REF!</v>
      </c>
      <c r="I103" t="e">
        <f t="shared" si="45"/>
        <v>#REF!</v>
      </c>
      <c r="J103" t="e">
        <f t="shared" si="43"/>
        <v>#REF!</v>
      </c>
      <c r="K103" t="e">
        <f t="shared" si="46"/>
        <v>#REF!</v>
      </c>
      <c r="L103" t="e">
        <f t="shared" si="47"/>
        <v>#REF!</v>
      </c>
      <c r="M103" t="e">
        <f t="shared" si="48"/>
        <v>#REF!</v>
      </c>
      <c r="N103" t="e">
        <f t="shared" si="49"/>
        <v>#REF!</v>
      </c>
      <c r="O103" t="e">
        <f t="shared" si="50"/>
        <v>#REF!</v>
      </c>
      <c r="P103" t="e">
        <f t="shared" si="51"/>
        <v>#REF!</v>
      </c>
      <c r="Q103" t="e">
        <f t="shared" si="52"/>
        <v>#REF!</v>
      </c>
      <c r="R103" t="e">
        <f t="shared" si="53"/>
        <v>#REF!</v>
      </c>
      <c r="S103" t="e">
        <f t="shared" si="54"/>
        <v>#REF!</v>
      </c>
      <c r="T103" t="e">
        <f t="shared" si="55"/>
        <v>#REF!</v>
      </c>
    </row>
    <row r="104" spans="1:20" ht="12.75">
      <c r="A104" s="48">
        <v>102</v>
      </c>
      <c r="B104" s="52" t="e">
        <f>#REF!</f>
        <v>#REF!</v>
      </c>
      <c r="C104" s="61" t="e">
        <f>#REF!</f>
        <v>#REF!</v>
      </c>
      <c r="D104" s="36" t="e">
        <f>#REF!</f>
        <v>#REF!</v>
      </c>
      <c r="E104" s="37" t="e">
        <f>#REF!</f>
        <v>#REF!</v>
      </c>
      <c r="F104" s="85" t="e">
        <f>#REF!</f>
        <v>#REF!</v>
      </c>
      <c r="G104" t="e">
        <f t="shared" si="44"/>
        <v>#REF!</v>
      </c>
      <c r="H104" t="e">
        <f t="shared" si="42"/>
        <v>#REF!</v>
      </c>
      <c r="I104" t="e">
        <f t="shared" si="45"/>
        <v>#REF!</v>
      </c>
      <c r="J104" t="e">
        <f t="shared" si="43"/>
        <v>#REF!</v>
      </c>
      <c r="K104" t="e">
        <f t="shared" si="46"/>
        <v>#REF!</v>
      </c>
      <c r="L104" t="e">
        <f t="shared" si="47"/>
        <v>#REF!</v>
      </c>
      <c r="M104" t="e">
        <f t="shared" si="48"/>
        <v>#REF!</v>
      </c>
      <c r="N104" t="e">
        <f t="shared" si="49"/>
        <v>#REF!</v>
      </c>
      <c r="O104" t="e">
        <f t="shared" si="50"/>
        <v>#REF!</v>
      </c>
      <c r="P104" t="e">
        <f t="shared" si="51"/>
        <v>#REF!</v>
      </c>
      <c r="Q104" t="e">
        <f t="shared" si="52"/>
        <v>#REF!</v>
      </c>
      <c r="R104" t="e">
        <f t="shared" si="53"/>
        <v>#REF!</v>
      </c>
      <c r="S104" t="e">
        <f t="shared" si="54"/>
        <v>#REF!</v>
      </c>
      <c r="T104" t="e">
        <f t="shared" si="55"/>
        <v>#REF!</v>
      </c>
    </row>
    <row r="105" spans="1:20" ht="12.75">
      <c r="A105" s="48">
        <v>103</v>
      </c>
      <c r="B105" s="52" t="e">
        <f>#REF!</f>
        <v>#REF!</v>
      </c>
      <c r="C105" s="61" t="e">
        <f>#REF!</f>
        <v>#REF!</v>
      </c>
      <c r="D105" s="36" t="e">
        <f>#REF!</f>
        <v>#REF!</v>
      </c>
      <c r="E105" s="37" t="e">
        <f>#REF!</f>
        <v>#REF!</v>
      </c>
      <c r="F105" s="85" t="e">
        <f>#REF!</f>
        <v>#REF!</v>
      </c>
      <c r="G105" t="e">
        <f t="shared" si="44"/>
        <v>#REF!</v>
      </c>
      <c r="H105" t="e">
        <f t="shared" si="42"/>
        <v>#REF!</v>
      </c>
      <c r="I105" t="e">
        <f t="shared" si="45"/>
        <v>#REF!</v>
      </c>
      <c r="J105" t="e">
        <f t="shared" si="43"/>
        <v>#REF!</v>
      </c>
      <c r="K105" t="e">
        <f t="shared" si="46"/>
        <v>#REF!</v>
      </c>
      <c r="L105" t="e">
        <f t="shared" si="47"/>
        <v>#REF!</v>
      </c>
      <c r="M105" t="e">
        <f t="shared" si="48"/>
        <v>#REF!</v>
      </c>
      <c r="N105" t="e">
        <f t="shared" si="49"/>
        <v>#REF!</v>
      </c>
      <c r="O105" t="e">
        <f t="shared" si="50"/>
        <v>#REF!</v>
      </c>
      <c r="P105" t="e">
        <f t="shared" si="51"/>
        <v>#REF!</v>
      </c>
      <c r="Q105" t="e">
        <f t="shared" si="52"/>
        <v>#REF!</v>
      </c>
      <c r="R105" t="e">
        <f t="shared" si="53"/>
        <v>#REF!</v>
      </c>
      <c r="S105" t="e">
        <f t="shared" si="54"/>
        <v>#REF!</v>
      </c>
      <c r="T105" t="e">
        <f t="shared" si="55"/>
        <v>#REF!</v>
      </c>
    </row>
    <row r="106" spans="1:20" ht="13.5" thickBot="1">
      <c r="A106" s="48">
        <v>104</v>
      </c>
      <c r="B106" s="52" t="e">
        <f>#REF!</f>
        <v>#REF!</v>
      </c>
      <c r="C106" s="61" t="e">
        <f>#REF!</f>
        <v>#REF!</v>
      </c>
      <c r="D106" s="40" t="e">
        <f>#REF!</f>
        <v>#REF!</v>
      </c>
      <c r="E106" s="41" t="e">
        <f>#REF!</f>
        <v>#REF!</v>
      </c>
      <c r="F106" s="85" t="e">
        <f>#REF!</f>
        <v>#REF!</v>
      </c>
      <c r="G106" t="e">
        <f t="shared" si="44"/>
        <v>#REF!</v>
      </c>
      <c r="H106" t="e">
        <f t="shared" si="42"/>
        <v>#REF!</v>
      </c>
      <c r="I106" t="e">
        <f t="shared" si="45"/>
        <v>#REF!</v>
      </c>
      <c r="J106" t="e">
        <f t="shared" si="43"/>
        <v>#REF!</v>
      </c>
      <c r="K106" t="e">
        <f t="shared" si="46"/>
        <v>#REF!</v>
      </c>
      <c r="L106" t="e">
        <f t="shared" si="47"/>
        <v>#REF!</v>
      </c>
      <c r="M106" t="e">
        <f t="shared" si="48"/>
        <v>#REF!</v>
      </c>
      <c r="N106" t="e">
        <f t="shared" si="49"/>
        <v>#REF!</v>
      </c>
      <c r="O106" t="e">
        <f t="shared" si="50"/>
        <v>#REF!</v>
      </c>
      <c r="P106" t="e">
        <f t="shared" si="51"/>
        <v>#REF!</v>
      </c>
      <c r="Q106" t="e">
        <f t="shared" si="52"/>
        <v>#REF!</v>
      </c>
      <c r="R106" t="e">
        <f t="shared" si="53"/>
        <v>#REF!</v>
      </c>
      <c r="S106" t="e">
        <f t="shared" si="54"/>
        <v>#REF!</v>
      </c>
      <c r="T106" t="e">
        <f t="shared" si="55"/>
        <v>#REF!</v>
      </c>
    </row>
    <row r="107" spans="1:20" ht="12.75">
      <c r="A107" s="48">
        <v>105</v>
      </c>
      <c r="B107" s="49" t="e">
        <f>#REF!</f>
        <v>#REF!</v>
      </c>
      <c r="C107" s="62" t="e">
        <f>#REF!</f>
        <v>#REF!</v>
      </c>
      <c r="D107" s="32" t="e">
        <f>#REF!</f>
        <v>#REF!</v>
      </c>
      <c r="E107" s="33" t="e">
        <f>#REF!</f>
        <v>#REF!</v>
      </c>
      <c r="F107" s="85" t="e">
        <f>#REF!</f>
        <v>#REF!</v>
      </c>
      <c r="G107" t="e">
        <f t="shared" si="44"/>
        <v>#REF!</v>
      </c>
      <c r="H107" t="e">
        <f t="shared" si="42"/>
        <v>#REF!</v>
      </c>
      <c r="I107" t="e">
        <f t="shared" si="45"/>
        <v>#REF!</v>
      </c>
      <c r="J107" t="e">
        <f t="shared" si="43"/>
        <v>#REF!</v>
      </c>
      <c r="K107" t="e">
        <f t="shared" si="46"/>
        <v>#REF!</v>
      </c>
      <c r="L107" t="e">
        <f t="shared" si="47"/>
        <v>#REF!</v>
      </c>
      <c r="M107" t="e">
        <f t="shared" si="48"/>
        <v>#REF!</v>
      </c>
      <c r="N107" t="e">
        <f t="shared" si="49"/>
        <v>#REF!</v>
      </c>
      <c r="O107" t="e">
        <f t="shared" si="50"/>
        <v>#REF!</v>
      </c>
      <c r="P107" t="e">
        <f t="shared" si="51"/>
        <v>#REF!</v>
      </c>
      <c r="Q107" t="e">
        <f t="shared" si="52"/>
        <v>#REF!</v>
      </c>
      <c r="R107" t="e">
        <f t="shared" si="53"/>
        <v>#REF!</v>
      </c>
      <c r="S107" t="e">
        <f t="shared" si="54"/>
        <v>#REF!</v>
      </c>
      <c r="T107" t="e">
        <f t="shared" si="55"/>
        <v>#REF!</v>
      </c>
    </row>
    <row r="108" spans="1:20" ht="12.75">
      <c r="A108" s="48">
        <v>106</v>
      </c>
      <c r="B108" s="50" t="e">
        <f>#REF!</f>
        <v>#REF!</v>
      </c>
      <c r="C108" s="63" t="e">
        <f>#REF!</f>
        <v>#REF!</v>
      </c>
      <c r="D108" s="36" t="e">
        <f>#REF!</f>
        <v>#REF!</v>
      </c>
      <c r="E108" s="37" t="e">
        <f>#REF!</f>
        <v>#REF!</v>
      </c>
      <c r="F108" s="85" t="e">
        <f>#REF!</f>
        <v>#REF!</v>
      </c>
      <c r="G108" t="e">
        <f t="shared" si="44"/>
        <v>#REF!</v>
      </c>
      <c r="H108" t="e">
        <f t="shared" si="42"/>
        <v>#REF!</v>
      </c>
      <c r="I108" t="e">
        <f t="shared" si="45"/>
        <v>#REF!</v>
      </c>
      <c r="J108" t="e">
        <f t="shared" si="43"/>
        <v>#REF!</v>
      </c>
      <c r="K108" t="e">
        <f t="shared" si="46"/>
        <v>#REF!</v>
      </c>
      <c r="L108" t="e">
        <f t="shared" si="47"/>
        <v>#REF!</v>
      </c>
      <c r="M108" t="e">
        <f t="shared" si="48"/>
        <v>#REF!</v>
      </c>
      <c r="N108" t="e">
        <f t="shared" si="49"/>
        <v>#REF!</v>
      </c>
      <c r="O108" t="e">
        <f t="shared" si="50"/>
        <v>#REF!</v>
      </c>
      <c r="P108" t="e">
        <f t="shared" si="51"/>
        <v>#REF!</v>
      </c>
      <c r="Q108" t="e">
        <f t="shared" si="52"/>
        <v>#REF!</v>
      </c>
      <c r="R108" t="e">
        <f t="shared" si="53"/>
        <v>#REF!</v>
      </c>
      <c r="S108" t="e">
        <f t="shared" si="54"/>
        <v>#REF!</v>
      </c>
      <c r="T108" t="e">
        <f t="shared" si="55"/>
        <v>#REF!</v>
      </c>
    </row>
    <row r="109" spans="1:20" ht="12.75">
      <c r="A109" s="48">
        <v>107</v>
      </c>
      <c r="B109" s="50" t="e">
        <f>#REF!</f>
        <v>#REF!</v>
      </c>
      <c r="C109" s="63" t="e">
        <f>#REF!</f>
        <v>#REF!</v>
      </c>
      <c r="D109" s="36" t="e">
        <f>#REF!</f>
        <v>#REF!</v>
      </c>
      <c r="E109" s="37" t="e">
        <f>#REF!</f>
        <v>#REF!</v>
      </c>
      <c r="F109" s="85" t="e">
        <f>#REF!</f>
        <v>#REF!</v>
      </c>
      <c r="G109" t="e">
        <f t="shared" si="44"/>
        <v>#REF!</v>
      </c>
      <c r="H109" t="e">
        <f t="shared" si="42"/>
        <v>#REF!</v>
      </c>
      <c r="I109" t="e">
        <f t="shared" si="45"/>
        <v>#REF!</v>
      </c>
      <c r="J109" t="e">
        <f t="shared" si="43"/>
        <v>#REF!</v>
      </c>
      <c r="K109" t="e">
        <f t="shared" si="46"/>
        <v>#REF!</v>
      </c>
      <c r="L109" t="e">
        <f t="shared" si="47"/>
        <v>#REF!</v>
      </c>
      <c r="M109" t="e">
        <f t="shared" si="48"/>
        <v>#REF!</v>
      </c>
      <c r="N109" t="e">
        <f t="shared" si="49"/>
        <v>#REF!</v>
      </c>
      <c r="O109" t="e">
        <f t="shared" si="50"/>
        <v>#REF!</v>
      </c>
      <c r="P109" t="e">
        <f t="shared" si="51"/>
        <v>#REF!</v>
      </c>
      <c r="Q109" t="e">
        <f t="shared" si="52"/>
        <v>#REF!</v>
      </c>
      <c r="R109" t="e">
        <f t="shared" si="53"/>
        <v>#REF!</v>
      </c>
      <c r="S109" t="e">
        <f t="shared" si="54"/>
        <v>#REF!</v>
      </c>
      <c r="T109" t="e">
        <f t="shared" si="55"/>
        <v>#REF!</v>
      </c>
    </row>
    <row r="110" spans="1:20" ht="13.5" thickBot="1">
      <c r="A110" s="48">
        <v>108</v>
      </c>
      <c r="B110" s="64" t="e">
        <f>#REF!</f>
        <v>#REF!</v>
      </c>
      <c r="C110" s="65" t="e">
        <f>#REF!</f>
        <v>#REF!</v>
      </c>
      <c r="D110" s="40" t="e">
        <f>#REF!</f>
        <v>#REF!</v>
      </c>
      <c r="E110" s="41" t="e">
        <f>#REF!</f>
        <v>#REF!</v>
      </c>
      <c r="F110" s="85" t="e">
        <f>#REF!</f>
        <v>#REF!</v>
      </c>
      <c r="G110" t="e">
        <f t="shared" si="44"/>
        <v>#REF!</v>
      </c>
      <c r="H110" t="e">
        <f t="shared" si="42"/>
        <v>#REF!</v>
      </c>
      <c r="I110" t="e">
        <f t="shared" si="45"/>
        <v>#REF!</v>
      </c>
      <c r="J110" t="e">
        <f t="shared" si="43"/>
        <v>#REF!</v>
      </c>
      <c r="K110" t="e">
        <f t="shared" si="46"/>
        <v>#REF!</v>
      </c>
      <c r="L110" t="e">
        <f t="shared" si="47"/>
        <v>#REF!</v>
      </c>
      <c r="M110" t="e">
        <f t="shared" si="48"/>
        <v>#REF!</v>
      </c>
      <c r="N110" t="e">
        <f t="shared" si="49"/>
        <v>#REF!</v>
      </c>
      <c r="O110" t="e">
        <f t="shared" si="50"/>
        <v>#REF!</v>
      </c>
      <c r="P110" t="e">
        <f t="shared" si="51"/>
        <v>#REF!</v>
      </c>
      <c r="Q110" t="e">
        <f t="shared" si="52"/>
        <v>#REF!</v>
      </c>
      <c r="R110" t="e">
        <f t="shared" si="53"/>
        <v>#REF!</v>
      </c>
      <c r="S110" t="e">
        <f t="shared" si="54"/>
        <v>#REF!</v>
      </c>
      <c r="T110" t="e">
        <f t="shared" si="55"/>
        <v>#REF!</v>
      </c>
    </row>
    <row r="111" spans="1:20" ht="12.75">
      <c r="A111" s="48">
        <v>109</v>
      </c>
      <c r="B111" s="56" t="e">
        <f>#REF!</f>
        <v>#REF!</v>
      </c>
      <c r="C111" s="57" t="e">
        <f>#REF!</f>
        <v>#REF!</v>
      </c>
      <c r="D111" s="42" t="e">
        <f>#REF!</f>
        <v>#REF!</v>
      </c>
      <c r="E111" s="43" t="e">
        <f>#REF!</f>
        <v>#REF!</v>
      </c>
      <c r="F111" s="85" t="e">
        <f>#REF!</f>
        <v>#REF!</v>
      </c>
      <c r="G111" t="e">
        <f t="shared" si="44"/>
        <v>#REF!</v>
      </c>
      <c r="H111" t="e">
        <f t="shared" si="42"/>
        <v>#REF!</v>
      </c>
      <c r="I111" t="e">
        <f t="shared" si="45"/>
        <v>#REF!</v>
      </c>
      <c r="J111" t="e">
        <f t="shared" si="43"/>
        <v>#REF!</v>
      </c>
      <c r="K111" t="e">
        <f t="shared" si="46"/>
        <v>#REF!</v>
      </c>
      <c r="L111" t="e">
        <f t="shared" si="47"/>
        <v>#REF!</v>
      </c>
      <c r="M111" t="e">
        <f t="shared" si="48"/>
        <v>#REF!</v>
      </c>
      <c r="N111" t="e">
        <f t="shared" si="49"/>
        <v>#REF!</v>
      </c>
      <c r="O111" t="e">
        <f t="shared" si="50"/>
        <v>#REF!</v>
      </c>
      <c r="P111" t="e">
        <f t="shared" si="51"/>
        <v>#REF!</v>
      </c>
      <c r="Q111" t="e">
        <f t="shared" si="52"/>
        <v>#REF!</v>
      </c>
      <c r="R111" t="e">
        <f t="shared" si="53"/>
        <v>#REF!</v>
      </c>
      <c r="S111" t="e">
        <f t="shared" si="54"/>
        <v>#REF!</v>
      </c>
      <c r="T111" t="e">
        <f t="shared" si="55"/>
        <v>#REF!</v>
      </c>
    </row>
    <row r="112" spans="1:20" ht="12.75">
      <c r="A112" s="48">
        <v>110</v>
      </c>
      <c r="B112" s="58" t="e">
        <f>#REF!</f>
        <v>#REF!</v>
      </c>
      <c r="C112" s="59" t="e">
        <f>#REF!</f>
        <v>#REF!</v>
      </c>
      <c r="D112" s="86" t="e">
        <f>#REF!</f>
        <v>#REF!</v>
      </c>
      <c r="E112" s="87" t="e">
        <f>#REF!</f>
        <v>#REF!</v>
      </c>
      <c r="F112" s="85" t="e">
        <f>#REF!</f>
        <v>#REF!</v>
      </c>
      <c r="G112" t="e">
        <f t="shared" si="44"/>
        <v>#REF!</v>
      </c>
      <c r="H112" t="e">
        <f t="shared" si="42"/>
        <v>#REF!</v>
      </c>
      <c r="I112" t="e">
        <f t="shared" si="45"/>
        <v>#REF!</v>
      </c>
      <c r="J112" t="e">
        <f t="shared" si="43"/>
        <v>#REF!</v>
      </c>
      <c r="K112" t="e">
        <f t="shared" si="46"/>
        <v>#REF!</v>
      </c>
      <c r="L112" t="e">
        <f t="shared" si="47"/>
        <v>#REF!</v>
      </c>
      <c r="M112" t="e">
        <f t="shared" si="48"/>
        <v>#REF!</v>
      </c>
      <c r="N112" t="e">
        <f t="shared" si="49"/>
        <v>#REF!</v>
      </c>
      <c r="O112" t="e">
        <f t="shared" si="50"/>
        <v>#REF!</v>
      </c>
      <c r="P112" t="e">
        <f t="shared" si="51"/>
        <v>#REF!</v>
      </c>
      <c r="Q112" t="e">
        <f t="shared" si="52"/>
        <v>#REF!</v>
      </c>
      <c r="R112" t="e">
        <f t="shared" si="53"/>
        <v>#REF!</v>
      </c>
      <c r="S112" t="e">
        <f t="shared" si="54"/>
        <v>#REF!</v>
      </c>
      <c r="T112" t="e">
        <f t="shared" si="55"/>
        <v>#REF!</v>
      </c>
    </row>
    <row r="113" spans="1:20" ht="12.75">
      <c r="A113" s="48">
        <v>111</v>
      </c>
      <c r="B113" s="58" t="e">
        <f>#REF!</f>
        <v>#REF!</v>
      </c>
      <c r="C113" s="59" t="e">
        <f>#REF!</f>
        <v>#REF!</v>
      </c>
      <c r="D113" s="86" t="e">
        <f>#REF!</f>
        <v>#REF!</v>
      </c>
      <c r="E113" s="87" t="e">
        <f>#REF!</f>
        <v>#REF!</v>
      </c>
      <c r="F113" s="85" t="e">
        <f>#REF!</f>
        <v>#REF!</v>
      </c>
      <c r="G113" t="e">
        <f t="shared" si="44"/>
        <v>#REF!</v>
      </c>
      <c r="H113" t="e">
        <f t="shared" si="42"/>
        <v>#REF!</v>
      </c>
      <c r="I113" t="e">
        <f t="shared" si="45"/>
        <v>#REF!</v>
      </c>
      <c r="J113" t="e">
        <f t="shared" si="43"/>
        <v>#REF!</v>
      </c>
      <c r="K113" t="e">
        <f t="shared" si="46"/>
        <v>#REF!</v>
      </c>
      <c r="L113" t="e">
        <f t="shared" si="47"/>
        <v>#REF!</v>
      </c>
      <c r="M113" t="e">
        <f t="shared" si="48"/>
        <v>#REF!</v>
      </c>
      <c r="N113" t="e">
        <f t="shared" si="49"/>
        <v>#REF!</v>
      </c>
      <c r="O113" t="e">
        <f t="shared" si="50"/>
        <v>#REF!</v>
      </c>
      <c r="P113" t="e">
        <f t="shared" si="51"/>
        <v>#REF!</v>
      </c>
      <c r="Q113" t="e">
        <f t="shared" si="52"/>
        <v>#REF!</v>
      </c>
      <c r="R113" t="e">
        <f t="shared" si="53"/>
        <v>#REF!</v>
      </c>
      <c r="S113" t="e">
        <f t="shared" si="54"/>
        <v>#REF!</v>
      </c>
      <c r="T113" t="e">
        <f t="shared" si="55"/>
        <v>#REF!</v>
      </c>
    </row>
    <row r="114" spans="1:20" ht="13.5" thickBot="1">
      <c r="A114" s="48">
        <v>112</v>
      </c>
      <c r="B114" s="66" t="e">
        <f>#REF!</f>
        <v>#REF!</v>
      </c>
      <c r="C114" s="67" t="e">
        <f>#REF!</f>
        <v>#REF!</v>
      </c>
      <c r="D114" s="46" t="e">
        <f>#REF!</f>
        <v>#REF!</v>
      </c>
      <c r="E114" s="47" t="e">
        <f>#REF!</f>
        <v>#REF!</v>
      </c>
      <c r="F114" s="85" t="e">
        <f>#REF!</f>
        <v>#REF!</v>
      </c>
      <c r="G114" t="e">
        <f t="shared" si="44"/>
        <v>#REF!</v>
      </c>
      <c r="H114" t="e">
        <f t="shared" si="42"/>
        <v>#REF!</v>
      </c>
      <c r="I114" t="e">
        <f t="shared" si="45"/>
        <v>#REF!</v>
      </c>
      <c r="J114" t="e">
        <f t="shared" si="43"/>
        <v>#REF!</v>
      </c>
      <c r="K114" t="e">
        <f t="shared" si="46"/>
        <v>#REF!</v>
      </c>
      <c r="L114" t="e">
        <f t="shared" si="47"/>
        <v>#REF!</v>
      </c>
      <c r="M114" t="e">
        <f t="shared" si="48"/>
        <v>#REF!</v>
      </c>
      <c r="N114" t="e">
        <f t="shared" si="49"/>
        <v>#REF!</v>
      </c>
      <c r="O114" t="e">
        <f t="shared" si="50"/>
        <v>#REF!</v>
      </c>
      <c r="P114" t="e">
        <f t="shared" si="51"/>
        <v>#REF!</v>
      </c>
      <c r="Q114" t="e">
        <f t="shared" si="52"/>
        <v>#REF!</v>
      </c>
      <c r="R114" t="e">
        <f t="shared" si="53"/>
        <v>#REF!</v>
      </c>
      <c r="S114" t="e">
        <f t="shared" si="54"/>
        <v>#REF!</v>
      </c>
      <c r="T114" t="e">
        <f t="shared" si="55"/>
        <v>#REF!</v>
      </c>
    </row>
    <row r="115" spans="1:20" ht="12.75">
      <c r="A115" s="48">
        <v>113</v>
      </c>
      <c r="B115" s="49" t="e">
        <f>#REF!</f>
        <v>#REF!</v>
      </c>
      <c r="C115" s="62" t="e">
        <f>#REF!</f>
        <v>#REF!</v>
      </c>
      <c r="D115" s="32" t="e">
        <f>#REF!</f>
        <v>#REF!</v>
      </c>
      <c r="E115" s="33" t="e">
        <f>#REF!</f>
        <v>#REF!</v>
      </c>
      <c r="F115" s="85" t="e">
        <f>#REF!</f>
        <v>#REF!</v>
      </c>
      <c r="G115" t="e">
        <f t="shared" si="44"/>
        <v>#REF!</v>
      </c>
      <c r="H115" t="e">
        <f t="shared" si="42"/>
        <v>#REF!</v>
      </c>
      <c r="I115" t="e">
        <f t="shared" si="45"/>
        <v>#REF!</v>
      </c>
      <c r="J115" t="e">
        <f t="shared" si="43"/>
        <v>#REF!</v>
      </c>
      <c r="K115" t="e">
        <f t="shared" si="46"/>
        <v>#REF!</v>
      </c>
      <c r="L115" t="e">
        <f t="shared" si="47"/>
        <v>#REF!</v>
      </c>
      <c r="M115" t="e">
        <f t="shared" si="48"/>
        <v>#REF!</v>
      </c>
      <c r="N115" t="e">
        <f t="shared" si="49"/>
        <v>#REF!</v>
      </c>
      <c r="O115" t="e">
        <f t="shared" si="50"/>
        <v>#REF!</v>
      </c>
      <c r="P115" t="e">
        <f t="shared" si="51"/>
        <v>#REF!</v>
      </c>
      <c r="Q115" t="e">
        <f t="shared" si="52"/>
        <v>#REF!</v>
      </c>
      <c r="R115" t="e">
        <f t="shared" si="53"/>
        <v>#REF!</v>
      </c>
      <c r="S115" t="e">
        <f t="shared" si="54"/>
        <v>#REF!</v>
      </c>
      <c r="T115" t="e">
        <f t="shared" si="55"/>
        <v>#REF!</v>
      </c>
    </row>
    <row r="116" spans="1:20" ht="12.75">
      <c r="A116" s="48">
        <v>114</v>
      </c>
      <c r="B116" s="50" t="e">
        <f>#REF!</f>
        <v>#REF!</v>
      </c>
      <c r="C116" s="63" t="e">
        <f>#REF!</f>
        <v>#REF!</v>
      </c>
      <c r="D116" s="36" t="e">
        <f>#REF!</f>
        <v>#REF!</v>
      </c>
      <c r="E116" s="37" t="e">
        <f>#REF!</f>
        <v>#REF!</v>
      </c>
      <c r="F116" s="85" t="e">
        <f>#REF!</f>
        <v>#REF!</v>
      </c>
      <c r="G116" t="e">
        <f t="shared" si="44"/>
        <v>#REF!</v>
      </c>
      <c r="H116" t="e">
        <f t="shared" si="42"/>
        <v>#REF!</v>
      </c>
      <c r="I116" t="e">
        <f t="shared" si="45"/>
        <v>#REF!</v>
      </c>
      <c r="J116" t="e">
        <f t="shared" si="43"/>
        <v>#REF!</v>
      </c>
      <c r="K116" t="e">
        <f t="shared" si="46"/>
        <v>#REF!</v>
      </c>
      <c r="L116" t="e">
        <f t="shared" si="47"/>
        <v>#REF!</v>
      </c>
      <c r="M116" t="e">
        <f t="shared" si="48"/>
        <v>#REF!</v>
      </c>
      <c r="N116" t="e">
        <f t="shared" si="49"/>
        <v>#REF!</v>
      </c>
      <c r="O116" t="e">
        <f t="shared" si="50"/>
        <v>#REF!</v>
      </c>
      <c r="P116" t="e">
        <f t="shared" si="51"/>
        <v>#REF!</v>
      </c>
      <c r="Q116" t="e">
        <f t="shared" si="52"/>
        <v>#REF!</v>
      </c>
      <c r="R116" t="e">
        <f t="shared" si="53"/>
        <v>#REF!</v>
      </c>
      <c r="S116" t="e">
        <f t="shared" si="54"/>
        <v>#REF!</v>
      </c>
      <c r="T116" t="e">
        <f t="shared" si="55"/>
        <v>#REF!</v>
      </c>
    </row>
    <row r="117" spans="1:20" ht="12.75">
      <c r="A117" s="48">
        <v>115</v>
      </c>
      <c r="B117" s="50" t="e">
        <f>#REF!</f>
        <v>#REF!</v>
      </c>
      <c r="C117" s="63" t="e">
        <f>#REF!</f>
        <v>#REF!</v>
      </c>
      <c r="D117" s="36" t="e">
        <f>#REF!</f>
        <v>#REF!</v>
      </c>
      <c r="E117" s="37" t="e">
        <f>#REF!</f>
        <v>#REF!</v>
      </c>
      <c r="F117" s="85" t="e">
        <f>#REF!</f>
        <v>#REF!</v>
      </c>
      <c r="G117" t="e">
        <f t="shared" si="44"/>
        <v>#REF!</v>
      </c>
      <c r="H117" t="e">
        <f t="shared" si="42"/>
        <v>#REF!</v>
      </c>
      <c r="I117" t="e">
        <f t="shared" si="45"/>
        <v>#REF!</v>
      </c>
      <c r="J117" t="e">
        <f t="shared" si="43"/>
        <v>#REF!</v>
      </c>
      <c r="K117" t="e">
        <f t="shared" si="46"/>
        <v>#REF!</v>
      </c>
      <c r="L117" t="e">
        <f t="shared" si="47"/>
        <v>#REF!</v>
      </c>
      <c r="M117" t="e">
        <f t="shared" si="48"/>
        <v>#REF!</v>
      </c>
      <c r="N117" t="e">
        <f t="shared" si="49"/>
        <v>#REF!</v>
      </c>
      <c r="O117" t="e">
        <f t="shared" si="50"/>
        <v>#REF!</v>
      </c>
      <c r="P117" t="e">
        <f t="shared" si="51"/>
        <v>#REF!</v>
      </c>
      <c r="Q117" t="e">
        <f t="shared" si="52"/>
        <v>#REF!</v>
      </c>
      <c r="R117" t="e">
        <f t="shared" si="53"/>
        <v>#REF!</v>
      </c>
      <c r="S117" t="e">
        <f t="shared" si="54"/>
        <v>#REF!</v>
      </c>
      <c r="T117" t="e">
        <f t="shared" si="55"/>
        <v>#REF!</v>
      </c>
    </row>
    <row r="118" spans="1:20" ht="13.5" thickBot="1">
      <c r="A118" s="48">
        <v>116</v>
      </c>
      <c r="B118" s="64" t="e">
        <f>#REF!</f>
        <v>#REF!</v>
      </c>
      <c r="C118" s="65" t="e">
        <f>#REF!</f>
        <v>#REF!</v>
      </c>
      <c r="D118" s="40" t="e">
        <f>#REF!</f>
        <v>#REF!</v>
      </c>
      <c r="E118" s="41" t="e">
        <f>#REF!</f>
        <v>#REF!</v>
      </c>
      <c r="F118" s="85" t="e">
        <f>#REF!</f>
        <v>#REF!</v>
      </c>
      <c r="G118" t="e">
        <f t="shared" si="44"/>
        <v>#REF!</v>
      </c>
      <c r="H118" t="e">
        <f t="shared" si="42"/>
        <v>#REF!</v>
      </c>
      <c r="I118" t="e">
        <f t="shared" si="45"/>
        <v>#REF!</v>
      </c>
      <c r="J118" t="e">
        <f t="shared" si="43"/>
        <v>#REF!</v>
      </c>
      <c r="K118" t="e">
        <f t="shared" si="46"/>
        <v>#REF!</v>
      </c>
      <c r="L118" t="e">
        <f t="shared" si="47"/>
        <v>#REF!</v>
      </c>
      <c r="M118" t="e">
        <f t="shared" si="48"/>
        <v>#REF!</v>
      </c>
      <c r="N118" t="e">
        <f t="shared" si="49"/>
        <v>#REF!</v>
      </c>
      <c r="O118" t="e">
        <f t="shared" si="50"/>
        <v>#REF!</v>
      </c>
      <c r="P118" t="e">
        <f t="shared" si="51"/>
        <v>#REF!</v>
      </c>
      <c r="Q118" t="e">
        <f t="shared" si="52"/>
        <v>#REF!</v>
      </c>
      <c r="R118" t="e">
        <f t="shared" si="53"/>
        <v>#REF!</v>
      </c>
      <c r="S118" t="e">
        <f t="shared" si="54"/>
        <v>#REF!</v>
      </c>
      <c r="T118" t="e">
        <f t="shared" si="55"/>
        <v>#REF!</v>
      </c>
    </row>
    <row r="119" spans="1:20" ht="12.75">
      <c r="A119" s="48">
        <v>117</v>
      </c>
      <c r="B119" s="49" t="e">
        <f>#REF!</f>
        <v>#REF!</v>
      </c>
      <c r="C119" s="62" t="e">
        <f>#REF!</f>
        <v>#REF!</v>
      </c>
      <c r="D119" s="32" t="e">
        <f>#REF!</f>
        <v>#REF!</v>
      </c>
      <c r="E119" s="33" t="e">
        <f>#REF!</f>
        <v>#REF!</v>
      </c>
      <c r="F119" s="85" t="e">
        <f>#REF!</f>
        <v>#REF!</v>
      </c>
      <c r="G119" t="e">
        <f t="shared" si="44"/>
        <v>#REF!</v>
      </c>
      <c r="H119" t="e">
        <f t="shared" si="42"/>
        <v>#REF!</v>
      </c>
      <c r="I119" t="e">
        <f t="shared" si="45"/>
        <v>#REF!</v>
      </c>
      <c r="J119" t="e">
        <f t="shared" si="43"/>
        <v>#REF!</v>
      </c>
      <c r="K119" t="e">
        <f t="shared" si="46"/>
        <v>#REF!</v>
      </c>
      <c r="L119" t="e">
        <f t="shared" si="47"/>
        <v>#REF!</v>
      </c>
      <c r="M119" t="e">
        <f t="shared" si="48"/>
        <v>#REF!</v>
      </c>
      <c r="N119" t="e">
        <f t="shared" si="49"/>
        <v>#REF!</v>
      </c>
      <c r="O119" t="e">
        <f t="shared" si="50"/>
        <v>#REF!</v>
      </c>
      <c r="P119" t="e">
        <f t="shared" si="51"/>
        <v>#REF!</v>
      </c>
      <c r="Q119" t="e">
        <f t="shared" si="52"/>
        <v>#REF!</v>
      </c>
      <c r="R119" t="e">
        <f t="shared" si="53"/>
        <v>#REF!</v>
      </c>
      <c r="S119" t="e">
        <f t="shared" si="54"/>
        <v>#REF!</v>
      </c>
      <c r="T119" t="e">
        <f t="shared" si="55"/>
        <v>#REF!</v>
      </c>
    </row>
    <row r="120" spans="1:20" ht="12.75">
      <c r="A120" s="48">
        <v>118</v>
      </c>
      <c r="B120" s="50" t="e">
        <f>#REF!</f>
        <v>#REF!</v>
      </c>
      <c r="C120" s="63" t="e">
        <f>#REF!</f>
        <v>#REF!</v>
      </c>
      <c r="D120" s="36" t="e">
        <f>#REF!</f>
        <v>#REF!</v>
      </c>
      <c r="E120" s="37" t="e">
        <f>#REF!</f>
        <v>#REF!</v>
      </c>
      <c r="F120" s="85" t="e">
        <f>#REF!</f>
        <v>#REF!</v>
      </c>
      <c r="G120" t="e">
        <f t="shared" si="44"/>
        <v>#REF!</v>
      </c>
      <c r="H120" t="e">
        <f t="shared" si="42"/>
        <v>#REF!</v>
      </c>
      <c r="I120" t="e">
        <f t="shared" si="45"/>
        <v>#REF!</v>
      </c>
      <c r="J120" t="e">
        <f t="shared" si="43"/>
        <v>#REF!</v>
      </c>
      <c r="K120" t="e">
        <f t="shared" si="46"/>
        <v>#REF!</v>
      </c>
      <c r="L120" t="e">
        <f t="shared" si="47"/>
        <v>#REF!</v>
      </c>
      <c r="M120" t="e">
        <f t="shared" si="48"/>
        <v>#REF!</v>
      </c>
      <c r="N120" t="e">
        <f t="shared" si="49"/>
        <v>#REF!</v>
      </c>
      <c r="O120" t="e">
        <f t="shared" si="50"/>
        <v>#REF!</v>
      </c>
      <c r="P120" t="e">
        <f t="shared" si="51"/>
        <v>#REF!</v>
      </c>
      <c r="Q120" t="e">
        <f t="shared" si="52"/>
        <v>#REF!</v>
      </c>
      <c r="R120" t="e">
        <f t="shared" si="53"/>
        <v>#REF!</v>
      </c>
      <c r="S120" t="e">
        <f t="shared" si="54"/>
        <v>#REF!</v>
      </c>
      <c r="T120" t="e">
        <f t="shared" si="55"/>
        <v>#REF!</v>
      </c>
    </row>
    <row r="121" spans="1:20" ht="12.75">
      <c r="A121" s="48">
        <v>119</v>
      </c>
      <c r="B121" s="50" t="e">
        <f>#REF!</f>
        <v>#REF!</v>
      </c>
      <c r="C121" s="63" t="e">
        <f>#REF!</f>
        <v>#REF!</v>
      </c>
      <c r="D121" s="36" t="e">
        <f>#REF!</f>
        <v>#REF!</v>
      </c>
      <c r="E121" s="37" t="e">
        <f>#REF!</f>
        <v>#REF!</v>
      </c>
      <c r="F121" s="85" t="e">
        <f>#REF!</f>
        <v>#REF!</v>
      </c>
      <c r="G121" t="e">
        <f t="shared" si="44"/>
        <v>#REF!</v>
      </c>
      <c r="H121" t="e">
        <f t="shared" si="42"/>
        <v>#REF!</v>
      </c>
      <c r="I121" t="e">
        <f t="shared" si="45"/>
        <v>#REF!</v>
      </c>
      <c r="J121" t="e">
        <f t="shared" si="43"/>
        <v>#REF!</v>
      </c>
      <c r="K121" t="e">
        <f t="shared" si="46"/>
        <v>#REF!</v>
      </c>
      <c r="L121" t="e">
        <f t="shared" si="47"/>
        <v>#REF!</v>
      </c>
      <c r="M121" t="e">
        <f t="shared" si="48"/>
        <v>#REF!</v>
      </c>
      <c r="N121" t="e">
        <f t="shared" si="49"/>
        <v>#REF!</v>
      </c>
      <c r="O121" t="e">
        <f t="shared" si="50"/>
        <v>#REF!</v>
      </c>
      <c r="P121" t="e">
        <f t="shared" si="51"/>
        <v>#REF!</v>
      </c>
      <c r="Q121" t="e">
        <f t="shared" si="52"/>
        <v>#REF!</v>
      </c>
      <c r="R121" t="e">
        <f t="shared" si="53"/>
        <v>#REF!</v>
      </c>
      <c r="S121" t="e">
        <f t="shared" si="54"/>
        <v>#REF!</v>
      </c>
      <c r="T121" t="e">
        <f t="shared" si="55"/>
        <v>#REF!</v>
      </c>
    </row>
    <row r="122" spans="1:20" ht="13.5" thickBot="1">
      <c r="A122" s="48">
        <v>120</v>
      </c>
      <c r="B122" s="51" t="e">
        <f>#REF!</f>
        <v>#REF!</v>
      </c>
      <c r="C122" s="68" t="e">
        <f>#REF!</f>
        <v>#REF!</v>
      </c>
      <c r="D122" s="40" t="e">
        <f>#REF!</f>
        <v>#REF!</v>
      </c>
      <c r="E122" s="41" t="e">
        <f>#REF!</f>
        <v>#REF!</v>
      </c>
      <c r="F122" s="85" t="e">
        <f>#REF!</f>
        <v>#REF!</v>
      </c>
      <c r="G122" t="e">
        <f t="shared" si="44"/>
        <v>#REF!</v>
      </c>
      <c r="H122" t="e">
        <f t="shared" si="42"/>
        <v>#REF!</v>
      </c>
      <c r="I122" t="e">
        <f t="shared" si="45"/>
        <v>#REF!</v>
      </c>
      <c r="J122" t="e">
        <f t="shared" si="43"/>
        <v>#REF!</v>
      </c>
      <c r="K122" t="e">
        <f t="shared" si="46"/>
        <v>#REF!</v>
      </c>
      <c r="L122" t="e">
        <f t="shared" si="47"/>
        <v>#REF!</v>
      </c>
      <c r="M122" t="e">
        <f t="shared" si="48"/>
        <v>#REF!</v>
      </c>
      <c r="N122" t="e">
        <f t="shared" si="49"/>
        <v>#REF!</v>
      </c>
      <c r="O122" t="e">
        <f t="shared" si="50"/>
        <v>#REF!</v>
      </c>
      <c r="P122" t="e">
        <f t="shared" si="51"/>
        <v>#REF!</v>
      </c>
      <c r="Q122" t="e">
        <f t="shared" si="52"/>
        <v>#REF!</v>
      </c>
      <c r="R122" t="e">
        <f t="shared" si="53"/>
        <v>#REF!</v>
      </c>
      <c r="S122" t="e">
        <f t="shared" si="54"/>
        <v>#REF!</v>
      </c>
      <c r="T122" t="e">
        <f t="shared" si="55"/>
        <v>#REF!</v>
      </c>
    </row>
    <row r="123" spans="1:20" ht="12.75">
      <c r="A123" s="48">
        <v>121</v>
      </c>
      <c r="B123" s="52" t="e">
        <f>#REF!</f>
        <v>#REF!</v>
      </c>
      <c r="C123" s="53" t="e">
        <f>#REF!</f>
        <v>#REF!</v>
      </c>
      <c r="D123" s="32" t="e">
        <f>#REF!</f>
        <v>#REF!</v>
      </c>
      <c r="E123" s="33" t="e">
        <f>#REF!</f>
        <v>#REF!</v>
      </c>
      <c r="F123" s="85" t="e">
        <f>#REF!</f>
        <v>#REF!</v>
      </c>
      <c r="G123" t="e">
        <f t="shared" si="44"/>
        <v>#REF!</v>
      </c>
      <c r="H123" t="e">
        <f t="shared" si="42"/>
        <v>#REF!</v>
      </c>
      <c r="I123" t="e">
        <f t="shared" si="45"/>
        <v>#REF!</v>
      </c>
      <c r="J123" t="e">
        <f t="shared" si="43"/>
        <v>#REF!</v>
      </c>
      <c r="K123" t="e">
        <f t="shared" si="46"/>
        <v>#REF!</v>
      </c>
      <c r="L123" t="e">
        <f t="shared" si="47"/>
        <v>#REF!</v>
      </c>
      <c r="M123" t="e">
        <f t="shared" si="48"/>
        <v>#REF!</v>
      </c>
      <c r="N123" t="e">
        <f t="shared" si="49"/>
        <v>#REF!</v>
      </c>
      <c r="O123" t="e">
        <f t="shared" si="50"/>
        <v>#REF!</v>
      </c>
      <c r="P123" t="e">
        <f t="shared" si="51"/>
        <v>#REF!</v>
      </c>
      <c r="Q123" t="e">
        <f t="shared" si="52"/>
        <v>#REF!</v>
      </c>
      <c r="R123" t="e">
        <f t="shared" si="53"/>
        <v>#REF!</v>
      </c>
      <c r="S123" t="e">
        <f t="shared" si="54"/>
        <v>#REF!</v>
      </c>
      <c r="T123" t="e">
        <f t="shared" si="55"/>
        <v>#REF!</v>
      </c>
    </row>
    <row r="124" spans="1:20" ht="13.5" thickBot="1">
      <c r="A124" s="124">
        <v>122</v>
      </c>
      <c r="B124" s="51" t="e">
        <f>#REF!</f>
        <v>#REF!</v>
      </c>
      <c r="C124" s="68" t="e">
        <f>#REF!</f>
        <v>#REF!</v>
      </c>
      <c r="D124" s="40" t="e">
        <f>#REF!</f>
        <v>#REF!</v>
      </c>
      <c r="E124" s="41" t="e">
        <f>#REF!</f>
        <v>#REF!</v>
      </c>
      <c r="F124" s="123" t="e">
        <f>#REF!</f>
        <v>#REF!</v>
      </c>
      <c r="G124" t="e">
        <f t="shared" si="44"/>
        <v>#REF!</v>
      </c>
      <c r="H124" t="e">
        <f t="shared" si="42"/>
        <v>#REF!</v>
      </c>
      <c r="I124" t="e">
        <f t="shared" si="45"/>
        <v>#REF!</v>
      </c>
      <c r="J124" t="e">
        <f t="shared" si="43"/>
        <v>#REF!</v>
      </c>
      <c r="K124" t="e">
        <f t="shared" si="46"/>
        <v>#REF!</v>
      </c>
      <c r="L124" t="e">
        <f t="shared" si="47"/>
        <v>#REF!</v>
      </c>
      <c r="M124" t="e">
        <f t="shared" si="48"/>
        <v>#REF!</v>
      </c>
      <c r="N124" t="e">
        <f t="shared" si="49"/>
        <v>#REF!</v>
      </c>
      <c r="O124" t="e">
        <f t="shared" si="50"/>
        <v>#REF!</v>
      </c>
      <c r="P124" t="e">
        <f t="shared" si="51"/>
        <v>#REF!</v>
      </c>
      <c r="Q124" t="e">
        <f t="shared" si="52"/>
        <v>#REF!</v>
      </c>
      <c r="R124" t="e">
        <f t="shared" si="53"/>
        <v>#REF!</v>
      </c>
      <c r="S124" t="e">
        <f t="shared" si="54"/>
        <v>#REF!</v>
      </c>
      <c r="T124" t="e">
        <f t="shared" si="55"/>
        <v>#REF!</v>
      </c>
    </row>
    <row r="125" spans="1:20" ht="13.5" thickBot="1">
      <c r="A125" s="171">
        <v>123</v>
      </c>
      <c r="B125" s="169" t="e">
        <f>#REF!</f>
        <v>#REF!</v>
      </c>
      <c r="C125" s="170" t="e">
        <f>#REF!</f>
        <v>#REF!</v>
      </c>
      <c r="D125" s="167" t="e">
        <f>#REF!</f>
        <v>#REF!</v>
      </c>
      <c r="E125" s="168" t="e">
        <f>#REF!</f>
        <v>#REF!</v>
      </c>
      <c r="F125" s="172" t="e">
        <f>#REF!</f>
        <v>#REF!</v>
      </c>
      <c r="G125" t="e">
        <f t="shared" si="44"/>
        <v>#REF!</v>
      </c>
      <c r="H125" t="e">
        <f t="shared" si="42"/>
        <v>#REF!</v>
      </c>
      <c r="I125" t="e">
        <f t="shared" si="45"/>
        <v>#REF!</v>
      </c>
      <c r="J125" t="e">
        <f t="shared" si="43"/>
        <v>#REF!</v>
      </c>
      <c r="K125" t="e">
        <f t="shared" si="46"/>
        <v>#REF!</v>
      </c>
      <c r="L125" t="e">
        <f t="shared" si="47"/>
        <v>#REF!</v>
      </c>
      <c r="M125" t="e">
        <f t="shared" si="48"/>
        <v>#REF!</v>
      </c>
      <c r="N125" t="e">
        <f t="shared" si="49"/>
        <v>#REF!</v>
      </c>
      <c r="O125" t="e">
        <f t="shared" si="50"/>
        <v>#REF!</v>
      </c>
      <c r="P125" t="e">
        <f t="shared" si="51"/>
        <v>#REF!</v>
      </c>
      <c r="Q125" t="e">
        <f t="shared" si="52"/>
        <v>#REF!</v>
      </c>
      <c r="R125" t="e">
        <f t="shared" si="53"/>
        <v>#REF!</v>
      </c>
      <c r="S125" t="e">
        <f t="shared" si="54"/>
        <v>#REF!</v>
      </c>
      <c r="T125" t="e">
        <f t="shared" si="55"/>
        <v>#REF!</v>
      </c>
    </row>
  </sheetData>
  <sheetProtection/>
  <conditionalFormatting sqref="F3">
    <cfRule type="expression" priority="1" dxfId="777" stopIfTrue="1">
      <formula>M3+N3&gt;0</formula>
    </cfRule>
    <cfRule type="expression" priority="2" dxfId="778" stopIfTrue="1">
      <formula>IS3="Spieler 1"</formula>
    </cfRule>
    <cfRule type="expression" priority="3" dxfId="778" stopIfTrue="1">
      <formula>IT3="Spieler 33"</formula>
    </cfRule>
  </conditionalFormatting>
  <conditionalFormatting sqref="F4">
    <cfRule type="expression" priority="4" dxfId="777" stopIfTrue="1">
      <formula>M4+N4&gt;0</formula>
    </cfRule>
    <cfRule type="expression" priority="5" dxfId="778" stopIfTrue="1">
      <formula>IS4="Spieler 17"</formula>
    </cfRule>
    <cfRule type="expression" priority="6" dxfId="778" stopIfTrue="1">
      <formula>IT4="Spieler 49"</formula>
    </cfRule>
  </conditionalFormatting>
  <conditionalFormatting sqref="F5">
    <cfRule type="expression" priority="7" dxfId="777" stopIfTrue="1">
      <formula>M5+N5&gt;0</formula>
    </cfRule>
    <cfRule type="expression" priority="8" dxfId="778" stopIfTrue="1">
      <formula>IS5="Spieler 9"</formula>
    </cfRule>
    <cfRule type="expression" priority="9" dxfId="778" stopIfTrue="1">
      <formula>IT5="Spieler 41"</formula>
    </cfRule>
  </conditionalFormatting>
  <conditionalFormatting sqref="F6">
    <cfRule type="expression" priority="10" dxfId="777" stopIfTrue="1">
      <formula>M6+N6&gt;0</formula>
    </cfRule>
    <cfRule type="expression" priority="11" dxfId="778" stopIfTrue="1">
      <formula>IS6="Spieler 25"</formula>
    </cfRule>
    <cfRule type="expression" priority="12" dxfId="778" stopIfTrue="1">
      <formula>IT6="Spieler 57"</formula>
    </cfRule>
  </conditionalFormatting>
  <conditionalFormatting sqref="F7">
    <cfRule type="expression" priority="13" dxfId="777" stopIfTrue="1">
      <formula>M7+N7&gt;0</formula>
    </cfRule>
    <cfRule type="expression" priority="14" dxfId="778" stopIfTrue="1">
      <formula>IS7="Spieler 5"</formula>
    </cfRule>
    <cfRule type="expression" priority="15" dxfId="778" stopIfTrue="1">
      <formula>IT7="Spieler 37"</formula>
    </cfRule>
  </conditionalFormatting>
  <conditionalFormatting sqref="F8">
    <cfRule type="expression" priority="16" dxfId="777" stopIfTrue="1">
      <formula>M8+N8&gt;0</formula>
    </cfRule>
    <cfRule type="expression" priority="17" dxfId="778" stopIfTrue="1">
      <formula>IS8="Spieler 21"</formula>
    </cfRule>
    <cfRule type="expression" priority="18" dxfId="778" stopIfTrue="1">
      <formula>IT8="Spieler 53"</formula>
    </cfRule>
  </conditionalFormatting>
  <conditionalFormatting sqref="F9">
    <cfRule type="expression" priority="19" dxfId="777" stopIfTrue="1">
      <formula>M9+N9&gt;0</formula>
    </cfRule>
    <cfRule type="expression" priority="20" dxfId="778" stopIfTrue="1">
      <formula>IS9="Spieler 13"</formula>
    </cfRule>
    <cfRule type="expression" priority="21" dxfId="778" stopIfTrue="1">
      <formula>IT9="Spieler 45"</formula>
    </cfRule>
  </conditionalFormatting>
  <conditionalFormatting sqref="F10">
    <cfRule type="expression" priority="22" dxfId="777" stopIfTrue="1">
      <formula>M10+N10&gt;0</formula>
    </cfRule>
    <cfRule type="expression" priority="23" dxfId="778" stopIfTrue="1">
      <formula>IS10="Spieler 29"</formula>
    </cfRule>
    <cfRule type="expression" priority="24" dxfId="778" stopIfTrue="1">
      <formula>IT10="Spieler 61"</formula>
    </cfRule>
  </conditionalFormatting>
  <conditionalFormatting sqref="F11">
    <cfRule type="expression" priority="25" dxfId="777" stopIfTrue="1">
      <formula>M11+N11&gt;0</formula>
    </cfRule>
    <cfRule type="expression" priority="26" dxfId="778" stopIfTrue="1">
      <formula>IS11="Spieler 3"</formula>
    </cfRule>
    <cfRule type="expression" priority="27" dxfId="778" stopIfTrue="1">
      <formula>IT11="Spieler 35"</formula>
    </cfRule>
  </conditionalFormatting>
  <conditionalFormatting sqref="F12">
    <cfRule type="expression" priority="28" dxfId="777" stopIfTrue="1">
      <formula>M12+N12&gt;0</formula>
    </cfRule>
    <cfRule type="expression" priority="29" dxfId="778" stopIfTrue="1">
      <formula>IS12="Spieler 19"</formula>
    </cfRule>
    <cfRule type="expression" priority="30" dxfId="778" stopIfTrue="1">
      <formula>IT12="Spieler 51"</formula>
    </cfRule>
  </conditionalFormatting>
  <conditionalFormatting sqref="F13">
    <cfRule type="expression" priority="31" dxfId="777" stopIfTrue="1">
      <formula>M13+N13&gt;0</formula>
    </cfRule>
    <cfRule type="expression" priority="32" dxfId="778" stopIfTrue="1">
      <formula>IS13="Spieler 11"</formula>
    </cfRule>
    <cfRule type="expression" priority="33" dxfId="778" stopIfTrue="1">
      <formula>IT13="Spieler 43"</formula>
    </cfRule>
  </conditionalFormatting>
  <conditionalFormatting sqref="F14">
    <cfRule type="expression" priority="34" dxfId="777" stopIfTrue="1">
      <formula>M14+N14&gt;0</formula>
    </cfRule>
    <cfRule type="expression" priority="35" dxfId="778" stopIfTrue="1">
      <formula>IS14="Spieler 27"</formula>
    </cfRule>
    <cfRule type="expression" priority="36" dxfId="778" stopIfTrue="1">
      <formula>IT14="Spieler 59"</formula>
    </cfRule>
  </conditionalFormatting>
  <conditionalFormatting sqref="F15">
    <cfRule type="expression" priority="37" dxfId="777" stopIfTrue="1">
      <formula>M15+N15&gt;0</formula>
    </cfRule>
    <cfRule type="expression" priority="38" dxfId="778" stopIfTrue="1">
      <formula>IS15="Spieler 7"</formula>
    </cfRule>
    <cfRule type="expression" priority="39" dxfId="778" stopIfTrue="1">
      <formula>IT15="Spieler 39"</formula>
    </cfRule>
  </conditionalFormatting>
  <conditionalFormatting sqref="F16">
    <cfRule type="expression" priority="40" dxfId="777" stopIfTrue="1">
      <formula>M16+N16&gt;0</formula>
    </cfRule>
    <cfRule type="expression" priority="41" dxfId="778" stopIfTrue="1">
      <formula>IS16="Spieler 23"</formula>
    </cfRule>
    <cfRule type="expression" priority="42" dxfId="778" stopIfTrue="1">
      <formula>IT16="Spieler 55"</formula>
    </cfRule>
  </conditionalFormatting>
  <conditionalFormatting sqref="F17">
    <cfRule type="expression" priority="43" dxfId="777" stopIfTrue="1">
      <formula>M17+N17&gt;0</formula>
    </cfRule>
    <cfRule type="expression" priority="44" dxfId="778" stopIfTrue="1">
      <formula>IS17="Spieler 15"</formula>
    </cfRule>
    <cfRule type="expression" priority="45" dxfId="778" stopIfTrue="1">
      <formula>IT17="Spieler 47"</formula>
    </cfRule>
  </conditionalFormatting>
  <conditionalFormatting sqref="F18">
    <cfRule type="expression" priority="46" dxfId="777" stopIfTrue="1">
      <formula>M18+N18&gt;0</formula>
    </cfRule>
    <cfRule type="expression" priority="47" dxfId="778" stopIfTrue="1">
      <formula>IS18="Spieler 31"</formula>
    </cfRule>
    <cfRule type="expression" priority="48" dxfId="778" stopIfTrue="1">
      <formula>IT18="Spieler 63"</formula>
    </cfRule>
  </conditionalFormatting>
  <conditionalFormatting sqref="F19">
    <cfRule type="expression" priority="49" dxfId="777" stopIfTrue="1">
      <formula>M19+N19&gt;0</formula>
    </cfRule>
    <cfRule type="expression" priority="50" dxfId="778" stopIfTrue="1">
      <formula>IS19="Spieler 2"</formula>
    </cfRule>
    <cfRule type="expression" priority="51" dxfId="778" stopIfTrue="1">
      <formula>IT19="Spieler 34"</formula>
    </cfRule>
  </conditionalFormatting>
  <conditionalFormatting sqref="F20">
    <cfRule type="expression" priority="52" dxfId="777" stopIfTrue="1">
      <formula>M20+N20&gt;0</formula>
    </cfRule>
    <cfRule type="expression" priority="53" dxfId="778" stopIfTrue="1">
      <formula>IS20="Spieler 18"</formula>
    </cfRule>
    <cfRule type="expression" priority="54" dxfId="778" stopIfTrue="1">
      <formula>IT20="Spieler 50"</formula>
    </cfRule>
  </conditionalFormatting>
  <conditionalFormatting sqref="F21">
    <cfRule type="expression" priority="55" dxfId="777" stopIfTrue="1">
      <formula>M21+N21&gt;0</formula>
    </cfRule>
    <cfRule type="expression" priority="56" dxfId="778" stopIfTrue="1">
      <formula>IS21="Spieler 10"</formula>
    </cfRule>
    <cfRule type="expression" priority="57" dxfId="778" stopIfTrue="1">
      <formula>IT21="Spieler 42"</formula>
    </cfRule>
  </conditionalFormatting>
  <conditionalFormatting sqref="F22">
    <cfRule type="expression" priority="58" dxfId="777" stopIfTrue="1">
      <formula>M22+N22&gt;0</formula>
    </cfRule>
    <cfRule type="expression" priority="59" dxfId="778" stopIfTrue="1">
      <formula>IS22="Spieler 26"</formula>
    </cfRule>
    <cfRule type="expression" priority="60" dxfId="778" stopIfTrue="1">
      <formula>IT22="Spieler 58"</formula>
    </cfRule>
  </conditionalFormatting>
  <conditionalFormatting sqref="F23">
    <cfRule type="expression" priority="61" dxfId="777" stopIfTrue="1">
      <formula>M23+N23&gt;0</formula>
    </cfRule>
    <cfRule type="expression" priority="62" dxfId="778" stopIfTrue="1">
      <formula>IS23="Spieler 6"</formula>
    </cfRule>
    <cfRule type="expression" priority="63" dxfId="778" stopIfTrue="1">
      <formula>IT23="Spieler 38"</formula>
    </cfRule>
  </conditionalFormatting>
  <conditionalFormatting sqref="F24">
    <cfRule type="expression" priority="64" dxfId="777" stopIfTrue="1">
      <formula>M24+N24&gt;0</formula>
    </cfRule>
    <cfRule type="expression" priority="65" dxfId="778" stopIfTrue="1">
      <formula>IS24="Spieler 22"</formula>
    </cfRule>
    <cfRule type="expression" priority="66" dxfId="778" stopIfTrue="1">
      <formula>IT24="Spieler 54"</formula>
    </cfRule>
  </conditionalFormatting>
  <conditionalFormatting sqref="F25">
    <cfRule type="expression" priority="67" dxfId="777" stopIfTrue="1">
      <formula>M25+N25&gt;0</formula>
    </cfRule>
    <cfRule type="expression" priority="68" dxfId="778" stopIfTrue="1">
      <formula>IS25="Spieler 14"</formula>
    </cfRule>
    <cfRule type="expression" priority="69" dxfId="778" stopIfTrue="1">
      <formula>IT25="Spieler 46"</formula>
    </cfRule>
  </conditionalFormatting>
  <conditionalFormatting sqref="F26">
    <cfRule type="expression" priority="70" dxfId="777" stopIfTrue="1">
      <formula>M26+N26&gt;0</formula>
    </cfRule>
    <cfRule type="expression" priority="71" dxfId="778" stopIfTrue="1">
      <formula>IS26="Spieler 30"</formula>
    </cfRule>
    <cfRule type="expression" priority="72" dxfId="778" stopIfTrue="1">
      <formula>IT26="Spieler 62"</formula>
    </cfRule>
  </conditionalFormatting>
  <conditionalFormatting sqref="F27">
    <cfRule type="expression" priority="73" dxfId="777" stopIfTrue="1">
      <formula>M27+N27&gt;0</formula>
    </cfRule>
    <cfRule type="expression" priority="74" dxfId="778" stopIfTrue="1">
      <formula>IS27="Spieler 4"</formula>
    </cfRule>
    <cfRule type="expression" priority="75" dxfId="778" stopIfTrue="1">
      <formula>IT27="Spieler 36"</formula>
    </cfRule>
  </conditionalFormatting>
  <conditionalFormatting sqref="F28">
    <cfRule type="expression" priority="76" dxfId="777" stopIfTrue="1">
      <formula>M28+N28&gt;0</formula>
    </cfRule>
    <cfRule type="expression" priority="77" dxfId="778" stopIfTrue="1">
      <formula>IS28="Spieler 20"</formula>
    </cfRule>
    <cfRule type="expression" priority="78" dxfId="778" stopIfTrue="1">
      <formula>IT28="Spieler 52"</formula>
    </cfRule>
  </conditionalFormatting>
  <conditionalFormatting sqref="F29">
    <cfRule type="expression" priority="79" dxfId="777" stopIfTrue="1">
      <formula>M29+N29&gt;0</formula>
    </cfRule>
    <cfRule type="expression" priority="80" dxfId="778" stopIfTrue="1">
      <formula>IS29="Spieler 12"</formula>
    </cfRule>
    <cfRule type="expression" priority="81" dxfId="778" stopIfTrue="1">
      <formula>IT29="Spieler 44"</formula>
    </cfRule>
  </conditionalFormatting>
  <conditionalFormatting sqref="F30">
    <cfRule type="expression" priority="82" dxfId="777" stopIfTrue="1">
      <formula>M30+N30&gt;0</formula>
    </cfRule>
    <cfRule type="expression" priority="83" dxfId="778" stopIfTrue="1">
      <formula>IS30="Spieler 28"</formula>
    </cfRule>
    <cfRule type="expression" priority="84" dxfId="778" stopIfTrue="1">
      <formula>IT30="Spieler 60"</formula>
    </cfRule>
  </conditionalFormatting>
  <conditionalFormatting sqref="F31">
    <cfRule type="expression" priority="85" dxfId="777" stopIfTrue="1">
      <formula>M31+N31&gt;0</formula>
    </cfRule>
    <cfRule type="expression" priority="86" dxfId="778" stopIfTrue="1">
      <formula>IS31="Spieler 8"</formula>
    </cfRule>
    <cfRule type="expression" priority="87" dxfId="778" stopIfTrue="1">
      <formula>IT31="Spieler 40"</formula>
    </cfRule>
  </conditionalFormatting>
  <conditionalFormatting sqref="F32">
    <cfRule type="expression" priority="88" dxfId="777" stopIfTrue="1">
      <formula>M32+N32&gt;0</formula>
    </cfRule>
    <cfRule type="expression" priority="89" dxfId="778" stopIfTrue="1">
      <formula>IS32="Spieler 24"</formula>
    </cfRule>
    <cfRule type="expression" priority="90" dxfId="778" stopIfTrue="1">
      <formula>IT32="Spieler 56"</formula>
    </cfRule>
  </conditionalFormatting>
  <conditionalFormatting sqref="F33">
    <cfRule type="expression" priority="91" dxfId="777" stopIfTrue="1">
      <formula>M33+N33&gt;0</formula>
    </cfRule>
    <cfRule type="expression" priority="92" dxfId="778" stopIfTrue="1">
      <formula>IS33="Spieler 16"</formula>
    </cfRule>
    <cfRule type="expression" priority="93" dxfId="778" stopIfTrue="1">
      <formula>IT33="Spieler 48"</formula>
    </cfRule>
  </conditionalFormatting>
  <conditionalFormatting sqref="F34">
    <cfRule type="expression" priority="94" dxfId="777" stopIfTrue="1">
      <formula>M34+N34&gt;0</formula>
    </cfRule>
    <cfRule type="expression" priority="95" dxfId="778" stopIfTrue="1">
      <formula>IS34="Spieler 32"</formula>
    </cfRule>
    <cfRule type="expression" priority="96" dxfId="778" stopIfTrue="1">
      <formula>IT34="Spieler 64"</formula>
    </cfRule>
  </conditionalFormatting>
  <conditionalFormatting sqref="F35">
    <cfRule type="expression" priority="97" dxfId="777" stopIfTrue="1">
      <formula>M35+N35&gt;0</formula>
    </cfRule>
    <cfRule type="expression" priority="98" dxfId="778" stopIfTrue="1">
      <formula>IS35="Verlierer 1"</formula>
    </cfRule>
    <cfRule type="expression" priority="99" dxfId="778" stopIfTrue="1">
      <formula>IT35="Verlierer 2"</formula>
    </cfRule>
  </conditionalFormatting>
  <conditionalFormatting sqref="F36">
    <cfRule type="expression" priority="100" dxfId="777" stopIfTrue="1">
      <formula>M36+N36&gt;0</formula>
    </cfRule>
    <cfRule type="expression" priority="101" dxfId="778" stopIfTrue="1">
      <formula>IS36="Verlierer 3"</formula>
    </cfRule>
    <cfRule type="expression" priority="102" dxfId="778" stopIfTrue="1">
      <formula>IT36="Verlierer 4"</formula>
    </cfRule>
  </conditionalFormatting>
  <conditionalFormatting sqref="F37">
    <cfRule type="expression" priority="103" dxfId="777" stopIfTrue="1">
      <formula>M37+N37&gt;0</formula>
    </cfRule>
    <cfRule type="expression" priority="104" dxfId="778" stopIfTrue="1">
      <formula>IS37="Verlierer 5"</formula>
    </cfRule>
    <cfRule type="expression" priority="105" dxfId="778" stopIfTrue="1">
      <formula>IT37="Verlierer 6"</formula>
    </cfRule>
  </conditionalFormatting>
  <conditionalFormatting sqref="F38">
    <cfRule type="expression" priority="106" dxfId="777" stopIfTrue="1">
      <formula>M38+N38&gt;0</formula>
    </cfRule>
    <cfRule type="expression" priority="107" dxfId="778" stopIfTrue="1">
      <formula>IS38="Verlierer 7"</formula>
    </cfRule>
    <cfRule type="expression" priority="108" dxfId="778" stopIfTrue="1">
      <formula>IT38="Verlierer 8"</formula>
    </cfRule>
  </conditionalFormatting>
  <conditionalFormatting sqref="F39">
    <cfRule type="expression" priority="109" dxfId="777" stopIfTrue="1">
      <formula>M39+N39&gt;0</formula>
    </cfRule>
    <cfRule type="expression" priority="110" dxfId="778" stopIfTrue="1">
      <formula>IS39="Verlierer 9"</formula>
    </cfRule>
    <cfRule type="expression" priority="111" dxfId="778" stopIfTrue="1">
      <formula>IT39="Verlierer 10"</formula>
    </cfRule>
  </conditionalFormatting>
  <conditionalFormatting sqref="F40">
    <cfRule type="expression" priority="112" dxfId="777" stopIfTrue="1">
      <formula>M40+N40&gt;0</formula>
    </cfRule>
    <cfRule type="expression" priority="113" dxfId="778" stopIfTrue="1">
      <formula>IS40="Verlierer 11"</formula>
    </cfRule>
    <cfRule type="expression" priority="114" dxfId="778" stopIfTrue="1">
      <formula>IT40="Verlierer 12"</formula>
    </cfRule>
  </conditionalFormatting>
  <conditionalFormatting sqref="F41">
    <cfRule type="expression" priority="115" dxfId="777" stopIfTrue="1">
      <formula>M41+N41&gt;0</formula>
    </cfRule>
    <cfRule type="expression" priority="116" dxfId="778" stopIfTrue="1">
      <formula>IS41="Verlierer 13"</formula>
    </cfRule>
    <cfRule type="expression" priority="117" dxfId="778" stopIfTrue="1">
      <formula>IT41="Verlierer 14"</formula>
    </cfRule>
  </conditionalFormatting>
  <conditionalFormatting sqref="F42">
    <cfRule type="expression" priority="118" dxfId="777" stopIfTrue="1">
      <formula>M42+N42&gt;0</formula>
    </cfRule>
    <cfRule type="expression" priority="119" dxfId="778" stopIfTrue="1">
      <formula>IS42="Verlierer 15"</formula>
    </cfRule>
    <cfRule type="expression" priority="120" dxfId="778" stopIfTrue="1">
      <formula>IT42="Verlierer 16"</formula>
    </cfRule>
  </conditionalFormatting>
  <conditionalFormatting sqref="F43">
    <cfRule type="expression" priority="121" dxfId="777" stopIfTrue="1">
      <formula>M43+N43&gt;0</formula>
    </cfRule>
    <cfRule type="expression" priority="122" dxfId="778" stopIfTrue="1">
      <formula>IS43="Verlierer 17"</formula>
    </cfRule>
    <cfRule type="expression" priority="123" dxfId="778" stopIfTrue="1">
      <formula>IT43="Verlierer 18"</formula>
    </cfRule>
  </conditionalFormatting>
  <conditionalFormatting sqref="F44">
    <cfRule type="expression" priority="124" dxfId="777" stopIfTrue="1">
      <formula>M44+N44&gt;0</formula>
    </cfRule>
    <cfRule type="expression" priority="125" dxfId="778" stopIfTrue="1">
      <formula>IS44="Verlierer 19"</formula>
    </cfRule>
    <cfRule type="expression" priority="126" dxfId="778" stopIfTrue="1">
      <formula>IT44="Verlierer 20"</formula>
    </cfRule>
  </conditionalFormatting>
  <conditionalFormatting sqref="F45">
    <cfRule type="expression" priority="127" dxfId="777" stopIfTrue="1">
      <formula>M45+N45&gt;0</formula>
    </cfRule>
    <cfRule type="expression" priority="128" dxfId="778" stopIfTrue="1">
      <formula>IS45="Verlierer 21"</formula>
    </cfRule>
    <cfRule type="expression" priority="129" dxfId="778" stopIfTrue="1">
      <formula>IT45="Verlierer 22"</formula>
    </cfRule>
  </conditionalFormatting>
  <conditionalFormatting sqref="F46">
    <cfRule type="expression" priority="130" dxfId="777" stopIfTrue="1">
      <formula>M46+N46&gt;0</formula>
    </cfRule>
    <cfRule type="expression" priority="131" dxfId="778" stopIfTrue="1">
      <formula>IS46="Verlierer 23"</formula>
    </cfRule>
    <cfRule type="expression" priority="132" dxfId="778" stopIfTrue="1">
      <formula>IT46="Verlierer 24"</formula>
    </cfRule>
  </conditionalFormatting>
  <conditionalFormatting sqref="F47">
    <cfRule type="expression" priority="133" dxfId="777" stopIfTrue="1">
      <formula>M47+N47&gt;0</formula>
    </cfRule>
    <cfRule type="expression" priority="134" dxfId="778" stopIfTrue="1">
      <formula>IS47="Verlierer 25"</formula>
    </cfRule>
    <cfRule type="expression" priority="135" dxfId="778" stopIfTrue="1">
      <formula>IT47="Verlierer 26"</formula>
    </cfRule>
  </conditionalFormatting>
  <conditionalFormatting sqref="F48">
    <cfRule type="expression" priority="136" dxfId="777" stopIfTrue="1">
      <formula>M48+N48&gt;0</formula>
    </cfRule>
    <cfRule type="expression" priority="137" dxfId="778" stopIfTrue="1">
      <formula>IS48="Verlierer 27"</formula>
    </cfRule>
    <cfRule type="expression" priority="138" dxfId="778" stopIfTrue="1">
      <formula>IT48="Verlierer 28"</formula>
    </cfRule>
  </conditionalFormatting>
  <conditionalFormatting sqref="F49">
    <cfRule type="expression" priority="139" dxfId="777" stopIfTrue="1">
      <formula>M49+N49&gt;0</formula>
    </cfRule>
    <cfRule type="expression" priority="140" dxfId="778" stopIfTrue="1">
      <formula>IS49="Verlierer 29"</formula>
    </cfRule>
    <cfRule type="expression" priority="141" dxfId="778" stopIfTrue="1">
      <formula>IT49="Verlierer 30"</formula>
    </cfRule>
  </conditionalFormatting>
  <conditionalFormatting sqref="F50">
    <cfRule type="expression" priority="142" dxfId="777" stopIfTrue="1">
      <formula>M50+N50&gt;0</formula>
    </cfRule>
    <cfRule type="expression" priority="143" dxfId="778" stopIfTrue="1">
      <formula>IS50="Verlierer 31"</formula>
    </cfRule>
    <cfRule type="expression" priority="144" dxfId="778" stopIfTrue="1">
      <formula>IT50="Verlierer 32"</formula>
    </cfRule>
  </conditionalFormatting>
  <conditionalFormatting sqref="F51">
    <cfRule type="expression" priority="145" dxfId="777" stopIfTrue="1">
      <formula>M51+N51&gt;0</formula>
    </cfRule>
    <cfRule type="expression" priority="146" dxfId="778" stopIfTrue="1">
      <formula>IS51="Sieger 1"</formula>
    </cfRule>
    <cfRule type="expression" priority="147" dxfId="778" stopIfTrue="1">
      <formula>IT51="Sieger 2"</formula>
    </cfRule>
  </conditionalFormatting>
  <conditionalFormatting sqref="F52">
    <cfRule type="expression" priority="148" dxfId="777" stopIfTrue="1">
      <formula>M52+N52&gt;0</formula>
    </cfRule>
    <cfRule type="expression" priority="149" dxfId="778" stopIfTrue="1">
      <formula>IS52="Sieger 3"</formula>
    </cfRule>
    <cfRule type="expression" priority="150" dxfId="778" stopIfTrue="1">
      <formula>IT52="Sieger 4"</formula>
    </cfRule>
  </conditionalFormatting>
  <conditionalFormatting sqref="F53">
    <cfRule type="expression" priority="151" dxfId="777" stopIfTrue="1">
      <formula>M53+N53&gt;0</formula>
    </cfRule>
    <cfRule type="expression" priority="152" dxfId="778" stopIfTrue="1">
      <formula>IS53="Sieger 5"</formula>
    </cfRule>
    <cfRule type="expression" priority="153" dxfId="778" stopIfTrue="1">
      <formula>IT53="Sieger 6"</formula>
    </cfRule>
  </conditionalFormatting>
  <conditionalFormatting sqref="F54">
    <cfRule type="expression" priority="154" dxfId="777" stopIfTrue="1">
      <formula>M54+N54&gt;0</formula>
    </cfRule>
    <cfRule type="expression" priority="155" dxfId="778" stopIfTrue="1">
      <formula>IS54="Sieger 7"</formula>
    </cfRule>
    <cfRule type="expression" priority="156" dxfId="778" stopIfTrue="1">
      <formula>IT54="Sieger 8"</formula>
    </cfRule>
  </conditionalFormatting>
  <conditionalFormatting sqref="F55">
    <cfRule type="expression" priority="157" dxfId="777" stopIfTrue="1">
      <formula>M55+N55&gt;0</formula>
    </cfRule>
    <cfRule type="expression" priority="158" dxfId="778" stopIfTrue="1">
      <formula>IS55="Sieger 9"</formula>
    </cfRule>
    <cfRule type="expression" priority="159" dxfId="778" stopIfTrue="1">
      <formula>IT55="Sieger 10"</formula>
    </cfRule>
  </conditionalFormatting>
  <conditionalFormatting sqref="F56">
    <cfRule type="expression" priority="160" dxfId="777" stopIfTrue="1">
      <formula>M56+N56&gt;0</formula>
    </cfRule>
    <cfRule type="expression" priority="161" dxfId="778" stopIfTrue="1">
      <formula>IS56="Sieger 11"</formula>
    </cfRule>
    <cfRule type="expression" priority="162" dxfId="778" stopIfTrue="1">
      <formula>IT56="Sieger 12"</formula>
    </cfRule>
  </conditionalFormatting>
  <conditionalFormatting sqref="F57">
    <cfRule type="expression" priority="163" dxfId="777" stopIfTrue="1">
      <formula>M57+N57&gt;0</formula>
    </cfRule>
    <cfRule type="expression" priority="164" dxfId="778" stopIfTrue="1">
      <formula>IS57="Sieger 13"</formula>
    </cfRule>
    <cfRule type="expression" priority="165" dxfId="778" stopIfTrue="1">
      <formula>IT57="Sieger 14"</formula>
    </cfRule>
  </conditionalFormatting>
  <conditionalFormatting sqref="F58">
    <cfRule type="expression" priority="166" dxfId="777" stopIfTrue="1">
      <formula>M58+N58&gt;0</formula>
    </cfRule>
    <cfRule type="expression" priority="167" dxfId="778" stopIfTrue="1">
      <formula>IS58="Sieger 15"</formula>
    </cfRule>
    <cfRule type="expression" priority="168" dxfId="778" stopIfTrue="1">
      <formula>IT58="Sieger 16"</formula>
    </cfRule>
  </conditionalFormatting>
  <conditionalFormatting sqref="F59">
    <cfRule type="expression" priority="169" dxfId="777" stopIfTrue="1">
      <formula>M59+N59&gt;0</formula>
    </cfRule>
    <cfRule type="expression" priority="170" dxfId="778" stopIfTrue="1">
      <formula>IS59="Sieger 17"</formula>
    </cfRule>
    <cfRule type="expression" priority="171" dxfId="778" stopIfTrue="1">
      <formula>IT59="Sieger 18"</formula>
    </cfRule>
  </conditionalFormatting>
  <conditionalFormatting sqref="F60">
    <cfRule type="expression" priority="172" dxfId="777" stopIfTrue="1">
      <formula>M60+N60&gt;0</formula>
    </cfRule>
    <cfRule type="expression" priority="173" dxfId="778" stopIfTrue="1">
      <formula>IS60="Sieger 19"</formula>
    </cfRule>
    <cfRule type="expression" priority="174" dxfId="778" stopIfTrue="1">
      <formula>IT60="Sieger 20"</formula>
    </cfRule>
  </conditionalFormatting>
  <conditionalFormatting sqref="F61">
    <cfRule type="expression" priority="175" dxfId="777" stopIfTrue="1">
      <formula>M61+N61&gt;0</formula>
    </cfRule>
    <cfRule type="expression" priority="176" dxfId="778" stopIfTrue="1">
      <formula>IS61="Sieger 21"</formula>
    </cfRule>
    <cfRule type="expression" priority="177" dxfId="778" stopIfTrue="1">
      <formula>IT61="Sieger 22"</formula>
    </cfRule>
  </conditionalFormatting>
  <conditionalFormatting sqref="F62">
    <cfRule type="expression" priority="178" dxfId="777" stopIfTrue="1">
      <formula>M62+N62&gt;0</formula>
    </cfRule>
    <cfRule type="expression" priority="179" dxfId="778" stopIfTrue="1">
      <formula>IS62="Sieger 23"</formula>
    </cfRule>
    <cfRule type="expression" priority="180" dxfId="778" stopIfTrue="1">
      <formula>IT62="Sieger 24"</formula>
    </cfRule>
  </conditionalFormatting>
  <conditionalFormatting sqref="F63">
    <cfRule type="expression" priority="181" dxfId="777" stopIfTrue="1">
      <formula>M63+N63&gt;0</formula>
    </cfRule>
    <cfRule type="expression" priority="182" dxfId="778" stopIfTrue="1">
      <formula>IS63="Sieger 25"</formula>
    </cfRule>
    <cfRule type="expression" priority="183" dxfId="778" stopIfTrue="1">
      <formula>IT63="Sieger 26"</formula>
    </cfRule>
  </conditionalFormatting>
  <conditionalFormatting sqref="F64">
    <cfRule type="expression" priority="184" dxfId="777" stopIfTrue="1">
      <formula>M64+N64&gt;0</formula>
    </cfRule>
    <cfRule type="expression" priority="185" dxfId="778" stopIfTrue="1">
      <formula>IS64="Sieger 27"</formula>
    </cfRule>
    <cfRule type="expression" priority="186" dxfId="778" stopIfTrue="1">
      <formula>IT64="Sieger 28"</formula>
    </cfRule>
  </conditionalFormatting>
  <conditionalFormatting sqref="F65">
    <cfRule type="expression" priority="187" dxfId="777" stopIfTrue="1">
      <formula>M65+N65&gt;0</formula>
    </cfRule>
    <cfRule type="expression" priority="188" dxfId="778" stopIfTrue="1">
      <formula>IS65="Sieger 29"</formula>
    </cfRule>
    <cfRule type="expression" priority="189" dxfId="778" stopIfTrue="1">
      <formula>IT65="Sieger 30"</formula>
    </cfRule>
  </conditionalFormatting>
  <conditionalFormatting sqref="F66">
    <cfRule type="expression" priority="190" dxfId="777" stopIfTrue="1">
      <formula>M66+N66&gt;0</formula>
    </cfRule>
    <cfRule type="expression" priority="191" dxfId="778" stopIfTrue="1">
      <formula>IS66="Sieger 31"</formula>
    </cfRule>
    <cfRule type="expression" priority="192" dxfId="778" stopIfTrue="1">
      <formula>IT66="Sieger 32"</formula>
    </cfRule>
  </conditionalFormatting>
  <conditionalFormatting sqref="F67">
    <cfRule type="expression" priority="193" dxfId="777" stopIfTrue="1">
      <formula>M67+N67&gt;0</formula>
    </cfRule>
    <cfRule type="expression" priority="194" dxfId="778" stopIfTrue="1">
      <formula>IS67="Sieger 33"</formula>
    </cfRule>
    <cfRule type="expression" priority="195" dxfId="778" stopIfTrue="1">
      <formula>IT67="Verlierer 64"</formula>
    </cfRule>
  </conditionalFormatting>
  <conditionalFormatting sqref="F68">
    <cfRule type="expression" priority="196" dxfId="777" stopIfTrue="1">
      <formula>M68+N68&gt;0</formula>
    </cfRule>
    <cfRule type="expression" priority="197" dxfId="778" stopIfTrue="1">
      <formula>IS68="Sieger 34"</formula>
    </cfRule>
    <cfRule type="expression" priority="198" dxfId="778" stopIfTrue="1">
      <formula>IT68="Verlierer 63"</formula>
    </cfRule>
  </conditionalFormatting>
  <conditionalFormatting sqref="F69">
    <cfRule type="expression" priority="199" dxfId="777" stopIfTrue="1">
      <formula>M69+N69&gt;0</formula>
    </cfRule>
    <cfRule type="expression" priority="200" dxfId="778" stopIfTrue="1">
      <formula>IS69="Sieger 35"</formula>
    </cfRule>
    <cfRule type="expression" priority="201" dxfId="778" stopIfTrue="1">
      <formula>IT69="Verlierer 62"</formula>
    </cfRule>
  </conditionalFormatting>
  <conditionalFormatting sqref="F70">
    <cfRule type="expression" priority="202" dxfId="777" stopIfTrue="1">
      <formula>M70+N70&gt;0</formula>
    </cfRule>
    <cfRule type="expression" priority="203" dxfId="778" stopIfTrue="1">
      <formula>IS70="Sieger 36"</formula>
    </cfRule>
    <cfRule type="expression" priority="204" dxfId="778" stopIfTrue="1">
      <formula>IT70="Verlierer 61"</formula>
    </cfRule>
  </conditionalFormatting>
  <conditionalFormatting sqref="F71">
    <cfRule type="expression" priority="205" dxfId="777" stopIfTrue="1">
      <formula>M71+N71&gt;0</formula>
    </cfRule>
    <cfRule type="expression" priority="206" dxfId="778" stopIfTrue="1">
      <formula>IS71="Sieger 37"</formula>
    </cfRule>
    <cfRule type="expression" priority="207" dxfId="778" stopIfTrue="1">
      <formula>IT71="Verlierer 60"</formula>
    </cfRule>
  </conditionalFormatting>
  <conditionalFormatting sqref="F72">
    <cfRule type="expression" priority="208" dxfId="777" stopIfTrue="1">
      <formula>M72+N72&gt;0</formula>
    </cfRule>
    <cfRule type="expression" priority="209" dxfId="778" stopIfTrue="1">
      <formula>IS72="Sieger 38"</formula>
    </cfRule>
    <cfRule type="expression" priority="210" dxfId="778" stopIfTrue="1">
      <formula>IT72="Verlierer 59"</formula>
    </cfRule>
  </conditionalFormatting>
  <conditionalFormatting sqref="F73">
    <cfRule type="expression" priority="211" dxfId="777" stopIfTrue="1">
      <formula>M73+N73&gt;0</formula>
    </cfRule>
    <cfRule type="expression" priority="212" dxfId="778" stopIfTrue="1">
      <formula>IS73="Sieger 39"</formula>
    </cfRule>
    <cfRule type="expression" priority="213" dxfId="778" stopIfTrue="1">
      <formula>IT73="Verlierer 58"</formula>
    </cfRule>
  </conditionalFormatting>
  <conditionalFormatting sqref="F74">
    <cfRule type="expression" priority="214" dxfId="777" stopIfTrue="1">
      <formula>M74+N74&gt;0</formula>
    </cfRule>
    <cfRule type="expression" priority="215" dxfId="778" stopIfTrue="1">
      <formula>IS74="Sieger 40"</formula>
    </cfRule>
    <cfRule type="expression" priority="216" dxfId="778" stopIfTrue="1">
      <formula>IT74="Verlierer 57"</formula>
    </cfRule>
  </conditionalFormatting>
  <conditionalFormatting sqref="F75">
    <cfRule type="expression" priority="217" dxfId="777" stopIfTrue="1">
      <formula>M75+N75&gt;0</formula>
    </cfRule>
    <cfRule type="expression" priority="218" dxfId="778" stopIfTrue="1">
      <formula>IS75="Sieger 41"</formula>
    </cfRule>
    <cfRule type="expression" priority="219" dxfId="778" stopIfTrue="1">
      <formula>IT75="Verlierer 56"</formula>
    </cfRule>
  </conditionalFormatting>
  <conditionalFormatting sqref="F76">
    <cfRule type="expression" priority="220" dxfId="777" stopIfTrue="1">
      <formula>M76+N76&gt;0</formula>
    </cfRule>
    <cfRule type="expression" priority="221" dxfId="778" stopIfTrue="1">
      <formula>IS76="Sieger 42"</formula>
    </cfRule>
    <cfRule type="expression" priority="222" dxfId="778" stopIfTrue="1">
      <formula>IT76="Verlierer 55"</formula>
    </cfRule>
  </conditionalFormatting>
  <conditionalFormatting sqref="F77">
    <cfRule type="expression" priority="223" dxfId="777" stopIfTrue="1">
      <formula>M77+N77&gt;0</formula>
    </cfRule>
    <cfRule type="expression" priority="224" dxfId="778" stopIfTrue="1">
      <formula>IS77="Sieger 43"</formula>
    </cfRule>
    <cfRule type="expression" priority="225" dxfId="778" stopIfTrue="1">
      <formula>IT77="Verlierer 54"</formula>
    </cfRule>
  </conditionalFormatting>
  <conditionalFormatting sqref="F78">
    <cfRule type="expression" priority="226" dxfId="777" stopIfTrue="1">
      <formula>M78+N78&gt;0</formula>
    </cfRule>
    <cfRule type="expression" priority="227" dxfId="778" stopIfTrue="1">
      <formula>IS78="Sieger 44"</formula>
    </cfRule>
    <cfRule type="expression" priority="228" dxfId="778" stopIfTrue="1">
      <formula>IT78="Verlierer 53"</formula>
    </cfRule>
  </conditionalFormatting>
  <conditionalFormatting sqref="F79">
    <cfRule type="expression" priority="229" dxfId="777" stopIfTrue="1">
      <formula>M79+N79&gt;0</formula>
    </cfRule>
    <cfRule type="expression" priority="230" dxfId="778" stopIfTrue="1">
      <formula>IS79="Sieger 45"</formula>
    </cfRule>
    <cfRule type="expression" priority="231" dxfId="778" stopIfTrue="1">
      <formula>IT79="Verlierer 52"</formula>
    </cfRule>
  </conditionalFormatting>
  <conditionalFormatting sqref="F80">
    <cfRule type="expression" priority="232" dxfId="777" stopIfTrue="1">
      <formula>M80+N80&gt;0</formula>
    </cfRule>
    <cfRule type="expression" priority="233" dxfId="778" stopIfTrue="1">
      <formula>IS80="Sieger 46"</formula>
    </cfRule>
    <cfRule type="expression" priority="234" dxfId="778" stopIfTrue="1">
      <formula>IT80="Verlierer 51"</formula>
    </cfRule>
  </conditionalFormatting>
  <conditionalFormatting sqref="F81">
    <cfRule type="expression" priority="235" dxfId="777" stopIfTrue="1">
      <formula>M81+N81&gt;0</formula>
    </cfRule>
    <cfRule type="expression" priority="236" dxfId="778" stopIfTrue="1">
      <formula>IS81="Sieger 47"</formula>
    </cfRule>
    <cfRule type="expression" priority="237" dxfId="778" stopIfTrue="1">
      <formula>IT81="Verlierer 50"</formula>
    </cfRule>
  </conditionalFormatting>
  <conditionalFormatting sqref="F82">
    <cfRule type="expression" priority="238" dxfId="777" stopIfTrue="1">
      <formula>M82+N82&gt;0</formula>
    </cfRule>
    <cfRule type="expression" priority="239" dxfId="778" stopIfTrue="1">
      <formula>IS82="Sieger 48"</formula>
    </cfRule>
    <cfRule type="expression" priority="240" dxfId="778" stopIfTrue="1">
      <formula>IT82="Verlierer 49"</formula>
    </cfRule>
  </conditionalFormatting>
  <conditionalFormatting sqref="F83">
    <cfRule type="expression" priority="241" dxfId="777" stopIfTrue="1">
      <formula>M83+N83&gt;0</formula>
    </cfRule>
    <cfRule type="expression" priority="242" dxfId="778" stopIfTrue="1">
      <formula>IS83="Sieger 65"</formula>
    </cfRule>
    <cfRule type="expression" priority="243" dxfId="778" stopIfTrue="1">
      <formula>IT83="Sieger 66"</formula>
    </cfRule>
  </conditionalFormatting>
  <conditionalFormatting sqref="F84">
    <cfRule type="expression" priority="244" dxfId="777" stopIfTrue="1">
      <formula>M84+N84&gt;0</formula>
    </cfRule>
    <cfRule type="expression" priority="245" dxfId="778" stopIfTrue="1">
      <formula>IS84="Sieger 67"</formula>
    </cfRule>
    <cfRule type="expression" priority="246" dxfId="778" stopIfTrue="1">
      <formula>IT84="Sieger 68"</formula>
    </cfRule>
  </conditionalFormatting>
  <conditionalFormatting sqref="F85">
    <cfRule type="expression" priority="247" dxfId="777" stopIfTrue="1">
      <formula>M85+N85&gt;0</formula>
    </cfRule>
    <cfRule type="expression" priority="248" dxfId="778" stopIfTrue="1">
      <formula>IS85="Sieger 69"</formula>
    </cfRule>
    <cfRule type="expression" priority="249" dxfId="778" stopIfTrue="1">
      <formula>IT85="Sieger 70"</formula>
    </cfRule>
  </conditionalFormatting>
  <conditionalFormatting sqref="F86">
    <cfRule type="expression" priority="250" dxfId="777" stopIfTrue="1">
      <formula>M86+N86&gt;0</formula>
    </cfRule>
    <cfRule type="expression" priority="251" dxfId="778" stopIfTrue="1">
      <formula>IS86="Sieger 71"</formula>
    </cfRule>
    <cfRule type="expression" priority="252" dxfId="778" stopIfTrue="1">
      <formula>IT86="Sieger 72"</formula>
    </cfRule>
  </conditionalFormatting>
  <conditionalFormatting sqref="F87">
    <cfRule type="expression" priority="253" dxfId="777" stopIfTrue="1">
      <formula>M87+N87&gt;0</formula>
    </cfRule>
    <cfRule type="expression" priority="254" dxfId="778" stopIfTrue="1">
      <formula>IS87="Sieger 73"</formula>
    </cfRule>
    <cfRule type="expression" priority="255" dxfId="778" stopIfTrue="1">
      <formula>IT87="Sieger 74"</formula>
    </cfRule>
  </conditionalFormatting>
  <conditionalFormatting sqref="F88">
    <cfRule type="expression" priority="256" dxfId="777" stopIfTrue="1">
      <formula>M88+N88&gt;0</formula>
    </cfRule>
    <cfRule type="expression" priority="257" dxfId="778" stopIfTrue="1">
      <formula>IS88="Sieger 75"</formula>
    </cfRule>
    <cfRule type="expression" priority="258" dxfId="778" stopIfTrue="1">
      <formula>IT88="Sieger 76"</formula>
    </cfRule>
  </conditionalFormatting>
  <conditionalFormatting sqref="F89">
    <cfRule type="expression" priority="259" dxfId="777" stopIfTrue="1">
      <formula>M89+N89&gt;0</formula>
    </cfRule>
    <cfRule type="expression" priority="260" dxfId="778" stopIfTrue="1">
      <formula>IS89="Sieger 77"</formula>
    </cfRule>
    <cfRule type="expression" priority="261" dxfId="778" stopIfTrue="1">
      <formula>IT89="Sieger 78"</formula>
    </cfRule>
  </conditionalFormatting>
  <conditionalFormatting sqref="F90">
    <cfRule type="expression" priority="262" dxfId="777" stopIfTrue="1">
      <formula>M90+N90&gt;0</formula>
    </cfRule>
    <cfRule type="expression" priority="263" dxfId="778" stopIfTrue="1">
      <formula>IS90="Sieger 79"</formula>
    </cfRule>
    <cfRule type="expression" priority="264" dxfId="778" stopIfTrue="1">
      <formula>IT90="Sieger 80"</formula>
    </cfRule>
  </conditionalFormatting>
  <conditionalFormatting sqref="F91">
    <cfRule type="expression" priority="265" dxfId="777" stopIfTrue="1">
      <formula>M91+N91&gt;0</formula>
    </cfRule>
    <cfRule type="expression" priority="266" dxfId="778" stopIfTrue="1">
      <formula>IS91="Sieger 49"</formula>
    </cfRule>
    <cfRule type="expression" priority="267" dxfId="778" stopIfTrue="1">
      <formula>IT91="Sieger 50"</formula>
    </cfRule>
  </conditionalFormatting>
  <conditionalFormatting sqref="F92">
    <cfRule type="expression" priority="268" dxfId="777" stopIfTrue="1">
      <formula>M92+N92&gt;0</formula>
    </cfRule>
    <cfRule type="expression" priority="269" dxfId="778" stopIfTrue="1">
      <formula>IS92="Sieger 51"</formula>
    </cfRule>
    <cfRule type="expression" priority="270" dxfId="778" stopIfTrue="1">
      <formula>IT92="Sieger 52"</formula>
    </cfRule>
  </conditionalFormatting>
  <conditionalFormatting sqref="F93">
    <cfRule type="expression" priority="271" dxfId="777" stopIfTrue="1">
      <formula>M93+N93&gt;0</formula>
    </cfRule>
    <cfRule type="expression" priority="272" dxfId="778" stopIfTrue="1">
      <formula>IS93="Sieger 53"</formula>
    </cfRule>
    <cfRule type="expression" priority="273" dxfId="778" stopIfTrue="1">
      <formula>IT93="Sieger 54"</formula>
    </cfRule>
  </conditionalFormatting>
  <conditionalFormatting sqref="F94">
    <cfRule type="expression" priority="274" dxfId="777" stopIfTrue="1">
      <formula>M94+N94&gt;0</formula>
    </cfRule>
    <cfRule type="expression" priority="275" dxfId="778" stopIfTrue="1">
      <formula>IS94="Sieger 55"</formula>
    </cfRule>
    <cfRule type="expression" priority="276" dxfId="778" stopIfTrue="1">
      <formula>IT94="Sieger 56"</formula>
    </cfRule>
  </conditionalFormatting>
  <conditionalFormatting sqref="F95">
    <cfRule type="expression" priority="277" dxfId="777" stopIfTrue="1">
      <formula>M95+N95&gt;0</formula>
    </cfRule>
    <cfRule type="expression" priority="278" dxfId="778" stopIfTrue="1">
      <formula>IS95="Sieger 57"</formula>
    </cfRule>
    <cfRule type="expression" priority="279" dxfId="778" stopIfTrue="1">
      <formula>IT95="Sieger 58"</formula>
    </cfRule>
  </conditionalFormatting>
  <conditionalFormatting sqref="F96">
    <cfRule type="expression" priority="280" dxfId="777" stopIfTrue="1">
      <formula>M96+N96&gt;0</formula>
    </cfRule>
    <cfRule type="expression" priority="281" dxfId="778" stopIfTrue="1">
      <formula>IS96="Sieger 59"</formula>
    </cfRule>
    <cfRule type="expression" priority="282" dxfId="778" stopIfTrue="1">
      <formula>IT96="Sieger 60"</formula>
    </cfRule>
  </conditionalFormatting>
  <conditionalFormatting sqref="F97">
    <cfRule type="expression" priority="283" dxfId="777" stopIfTrue="1">
      <formula>M97+N97&gt;0</formula>
    </cfRule>
    <cfRule type="expression" priority="284" dxfId="778" stopIfTrue="1">
      <formula>IS97="Sieger 61"</formula>
    </cfRule>
    <cfRule type="expression" priority="285" dxfId="778" stopIfTrue="1">
      <formula>IT97="Sieger 62"</formula>
    </cfRule>
  </conditionalFormatting>
  <conditionalFormatting sqref="F98">
    <cfRule type="expression" priority="286" dxfId="777" stopIfTrue="1">
      <formula>M98+N98&gt;0</formula>
    </cfRule>
    <cfRule type="expression" priority="287" dxfId="778" stopIfTrue="1">
      <formula>IS98="Sieger 63"</formula>
    </cfRule>
    <cfRule type="expression" priority="288" dxfId="778" stopIfTrue="1">
      <formula>IT98="Sieger 64"</formula>
    </cfRule>
  </conditionalFormatting>
  <conditionalFormatting sqref="F99">
    <cfRule type="expression" priority="289" dxfId="777" stopIfTrue="1">
      <formula>M99+N99&gt;0</formula>
    </cfRule>
    <cfRule type="expression" priority="290" dxfId="778" stopIfTrue="1">
      <formula>IS99="Sieger 81"</formula>
    </cfRule>
    <cfRule type="expression" priority="291" dxfId="778" stopIfTrue="1">
      <formula>IT99="Verlierer 92"</formula>
    </cfRule>
  </conditionalFormatting>
  <conditionalFormatting sqref="F100">
    <cfRule type="expression" priority="292" dxfId="777" stopIfTrue="1">
      <formula>M100+N100&gt;0</formula>
    </cfRule>
    <cfRule type="expression" priority="293" dxfId="778" stopIfTrue="1">
      <formula>IS100="Sieger 82"</formula>
    </cfRule>
    <cfRule type="expression" priority="294" dxfId="778" stopIfTrue="1">
      <formula>IT100="Verlierer 91"</formula>
    </cfRule>
  </conditionalFormatting>
  <conditionalFormatting sqref="F101">
    <cfRule type="expression" priority="295" dxfId="777" stopIfTrue="1">
      <formula>M101+N101&gt;0</formula>
    </cfRule>
    <cfRule type="expression" priority="296" dxfId="778" stopIfTrue="1">
      <formula>IS101="Sieger 83"</formula>
    </cfRule>
    <cfRule type="expression" priority="297" dxfId="778" stopIfTrue="1">
      <formula>IT101="Verlierer 90"</formula>
    </cfRule>
  </conditionalFormatting>
  <conditionalFormatting sqref="F102">
    <cfRule type="expression" priority="298" dxfId="777" stopIfTrue="1">
      <formula>M102+N102&gt;0</formula>
    </cfRule>
    <cfRule type="expression" priority="299" dxfId="778" stopIfTrue="1">
      <formula>IS102="Sieger 84"</formula>
    </cfRule>
    <cfRule type="expression" priority="300" dxfId="778" stopIfTrue="1">
      <formula>IT102="Verlierer 89"</formula>
    </cfRule>
  </conditionalFormatting>
  <conditionalFormatting sqref="F103">
    <cfRule type="expression" priority="301" dxfId="777" stopIfTrue="1">
      <formula>M103+N103&gt;0</formula>
    </cfRule>
    <cfRule type="expression" priority="302" dxfId="778" stopIfTrue="1">
      <formula>IS103="Sieger 85"</formula>
    </cfRule>
    <cfRule type="expression" priority="303" dxfId="778" stopIfTrue="1">
      <formula>IT103="Verlierer 96"</formula>
    </cfRule>
  </conditionalFormatting>
  <conditionalFormatting sqref="F104">
    <cfRule type="expression" priority="304" dxfId="777" stopIfTrue="1">
      <formula>M104+N104&gt;0</formula>
    </cfRule>
    <cfRule type="expression" priority="305" dxfId="778" stopIfTrue="1">
      <formula>IS104="Sieger 86"</formula>
    </cfRule>
    <cfRule type="expression" priority="306" dxfId="778" stopIfTrue="1">
      <formula>IT104="Verlierer 95"</formula>
    </cfRule>
  </conditionalFormatting>
  <conditionalFormatting sqref="F105">
    <cfRule type="expression" priority="307" dxfId="777" stopIfTrue="1">
      <formula>M105+N105&gt;0</formula>
    </cfRule>
    <cfRule type="expression" priority="308" dxfId="778" stopIfTrue="1">
      <formula>IS105="Sieger 87"</formula>
    </cfRule>
    <cfRule type="expression" priority="309" dxfId="778" stopIfTrue="1">
      <formula>IT105="Verlierer 94"</formula>
    </cfRule>
  </conditionalFormatting>
  <conditionalFormatting sqref="F106">
    <cfRule type="expression" priority="310" dxfId="777" stopIfTrue="1">
      <formula>M106+N106&gt;0</formula>
    </cfRule>
    <cfRule type="expression" priority="311" dxfId="778" stopIfTrue="1">
      <formula>IS106="Sieger 88"</formula>
    </cfRule>
    <cfRule type="expression" priority="312" dxfId="778" stopIfTrue="1">
      <formula>IT106="Verlierer 93"</formula>
    </cfRule>
  </conditionalFormatting>
  <conditionalFormatting sqref="F107">
    <cfRule type="expression" priority="313" dxfId="777" stopIfTrue="1">
      <formula>M107+N107&gt;0</formula>
    </cfRule>
    <cfRule type="expression" priority="314" dxfId="778" stopIfTrue="1">
      <formula>IS107="Sieger 97"</formula>
    </cfRule>
    <cfRule type="expression" priority="315" dxfId="778" stopIfTrue="1">
      <formula>IT107="Sieger 98"</formula>
    </cfRule>
  </conditionalFormatting>
  <conditionalFormatting sqref="F108">
    <cfRule type="expression" priority="316" dxfId="777" stopIfTrue="1">
      <formula>M108+N108&gt;0</formula>
    </cfRule>
    <cfRule type="expression" priority="317" dxfId="778" stopIfTrue="1">
      <formula>IS108="Sieger 99"</formula>
    </cfRule>
    <cfRule type="expression" priority="318" dxfId="778" stopIfTrue="1">
      <formula>IT108="Sieger 100"</formula>
    </cfRule>
  </conditionalFormatting>
  <conditionalFormatting sqref="F109">
    <cfRule type="expression" priority="319" dxfId="777" stopIfTrue="1">
      <formula>M109+N109&gt;0</formula>
    </cfRule>
    <cfRule type="expression" priority="320" dxfId="778" stopIfTrue="1">
      <formula>IS109="Sieger 101"</formula>
    </cfRule>
    <cfRule type="expression" priority="321" dxfId="778" stopIfTrue="1">
      <formula>IT109="Sieger 102"</formula>
    </cfRule>
  </conditionalFormatting>
  <conditionalFormatting sqref="F110">
    <cfRule type="expression" priority="322" dxfId="777" stopIfTrue="1">
      <formula>M110+N110&gt;0</formula>
    </cfRule>
    <cfRule type="expression" priority="323" dxfId="778" stopIfTrue="1">
      <formula>IS110="Sieger 103"</formula>
    </cfRule>
    <cfRule type="expression" priority="324" dxfId="778" stopIfTrue="1">
      <formula>IT110="Sieger 104"</formula>
    </cfRule>
  </conditionalFormatting>
  <conditionalFormatting sqref="F111">
    <cfRule type="expression" priority="325" dxfId="777" stopIfTrue="1">
      <formula>M111+N111&gt;0</formula>
    </cfRule>
    <cfRule type="expression" priority="326" dxfId="778" stopIfTrue="1">
      <formula>IS111="Sieger 89"</formula>
    </cfRule>
    <cfRule type="expression" priority="327" dxfId="778" stopIfTrue="1">
      <formula>IT111="Sieger 90"</formula>
    </cfRule>
  </conditionalFormatting>
  <conditionalFormatting sqref="F112">
    <cfRule type="expression" priority="328" dxfId="777" stopIfTrue="1">
      <formula>M112+N112&gt;0</formula>
    </cfRule>
    <cfRule type="expression" priority="329" dxfId="778" stopIfTrue="1">
      <formula>IS112="Sieger 91"</formula>
    </cfRule>
    <cfRule type="expression" priority="330" dxfId="778" stopIfTrue="1">
      <formula>IT112="Sieger 92"</formula>
    </cfRule>
  </conditionalFormatting>
  <conditionalFormatting sqref="F113">
    <cfRule type="expression" priority="331" dxfId="777" stopIfTrue="1">
      <formula>M113+N113&gt;0</formula>
    </cfRule>
    <cfRule type="expression" priority="332" dxfId="778" stopIfTrue="1">
      <formula>IS113="Sieger 93"</formula>
    </cfRule>
    <cfRule type="expression" priority="333" dxfId="778" stopIfTrue="1">
      <formula>IT113="Sieger 94"</formula>
    </cfRule>
  </conditionalFormatting>
  <conditionalFormatting sqref="F114">
    <cfRule type="expression" priority="334" dxfId="777" stopIfTrue="1">
      <formula>M114+N114&gt;0</formula>
    </cfRule>
    <cfRule type="expression" priority="335" dxfId="778" stopIfTrue="1">
      <formula>IS114="Sieger 95"</formula>
    </cfRule>
    <cfRule type="expression" priority="336" dxfId="778" stopIfTrue="1">
      <formula>IT114="Sieger 96"</formula>
    </cfRule>
  </conditionalFormatting>
  <conditionalFormatting sqref="F115">
    <cfRule type="expression" priority="337" dxfId="777" stopIfTrue="1">
      <formula>M115+N115&gt;0</formula>
    </cfRule>
    <cfRule type="expression" priority="338" dxfId="778" stopIfTrue="1">
      <formula>IS115="Sieger 105"</formula>
    </cfRule>
    <cfRule type="expression" priority="339" dxfId="778" stopIfTrue="1">
      <formula>IT115="Verlierer 111"</formula>
    </cfRule>
  </conditionalFormatting>
  <conditionalFormatting sqref="F116">
    <cfRule type="expression" priority="340" dxfId="777" stopIfTrue="1">
      <formula>M116+N116&gt;0</formula>
    </cfRule>
    <cfRule type="expression" priority="341" dxfId="778" stopIfTrue="1">
      <formula>IS116="Sieger 106"</formula>
    </cfRule>
    <cfRule type="expression" priority="342" dxfId="778" stopIfTrue="1">
      <formula>IT116="Verlierer 112"</formula>
    </cfRule>
  </conditionalFormatting>
  <conditionalFormatting sqref="F117">
    <cfRule type="expression" priority="343" dxfId="777" stopIfTrue="1">
      <formula>M117+N117&gt;0</formula>
    </cfRule>
    <cfRule type="expression" priority="344" dxfId="778" stopIfTrue="1">
      <formula>IS117="Sieger 107"</formula>
    </cfRule>
    <cfRule type="expression" priority="345" dxfId="778" stopIfTrue="1">
      <formula>IT117="Verlierer 109"</formula>
    </cfRule>
  </conditionalFormatting>
  <conditionalFormatting sqref="F118">
    <cfRule type="expression" priority="346" dxfId="777" stopIfTrue="1">
      <formula>M118+N118&gt;0</formula>
    </cfRule>
    <cfRule type="expression" priority="347" dxfId="778" stopIfTrue="1">
      <formula>IS118="Sieger 108"</formula>
    </cfRule>
    <cfRule type="expression" priority="348" dxfId="778" stopIfTrue="1">
      <formula>IT118="Verlierer 110"</formula>
    </cfRule>
  </conditionalFormatting>
  <conditionalFormatting sqref="F119">
    <cfRule type="expression" priority="349" dxfId="777" stopIfTrue="1">
      <formula>M119+N119&gt;0</formula>
    </cfRule>
    <cfRule type="expression" priority="350" dxfId="778" stopIfTrue="1">
      <formula>IS119="Sieger 109"</formula>
    </cfRule>
    <cfRule type="expression" priority="351" dxfId="778" stopIfTrue="1">
      <formula>IT119="Sieger 113"</formula>
    </cfRule>
  </conditionalFormatting>
  <conditionalFormatting sqref="F120">
    <cfRule type="expression" priority="352" dxfId="777" stopIfTrue="1">
      <formula>M120+N120&gt;0</formula>
    </cfRule>
    <cfRule type="expression" priority="353" dxfId="778" stopIfTrue="1">
      <formula>IS120="Sieger 110"</formula>
    </cfRule>
    <cfRule type="expression" priority="354" dxfId="778" stopIfTrue="1">
      <formula>IT120="Sieger 114"</formula>
    </cfRule>
  </conditionalFormatting>
  <conditionalFormatting sqref="F121">
    <cfRule type="expression" priority="355" dxfId="777" stopIfTrue="1">
      <formula>M121+N121&gt;0</formula>
    </cfRule>
    <cfRule type="expression" priority="356" dxfId="778" stopIfTrue="1">
      <formula>IS121="Sieger 111"</formula>
    </cfRule>
    <cfRule type="expression" priority="357" dxfId="778" stopIfTrue="1">
      <formula>IT121="Sieger 115"</formula>
    </cfRule>
  </conditionalFormatting>
  <conditionalFormatting sqref="F122">
    <cfRule type="expression" priority="358" dxfId="777" stopIfTrue="1">
      <formula>M122+N122&gt;0</formula>
    </cfRule>
    <cfRule type="expression" priority="359" dxfId="778" stopIfTrue="1">
      <formula>IS122="Sieger 112"</formula>
    </cfRule>
    <cfRule type="expression" priority="360" dxfId="778" stopIfTrue="1">
      <formula>IT122="Sieger 116"</formula>
    </cfRule>
  </conditionalFormatting>
  <conditionalFormatting sqref="F123">
    <cfRule type="expression" priority="361" dxfId="777" stopIfTrue="1">
      <formula>M123+N123&gt;0</formula>
    </cfRule>
    <cfRule type="expression" priority="362" dxfId="778" stopIfTrue="1">
      <formula>IS123="Sieger 117"</formula>
    </cfRule>
    <cfRule type="expression" priority="363" dxfId="778" stopIfTrue="1">
      <formula>IT123="Sieger 118"</formula>
    </cfRule>
  </conditionalFormatting>
  <conditionalFormatting sqref="F124">
    <cfRule type="expression" priority="364" dxfId="777" stopIfTrue="1">
      <formula>M124+N124&gt;0</formula>
    </cfRule>
    <cfRule type="expression" priority="365" dxfId="778" stopIfTrue="1">
      <formula>IS124="Sieger 119"</formula>
    </cfRule>
    <cfRule type="expression" priority="366" dxfId="778" stopIfTrue="1">
      <formula>IT124="Sieger 120"</formula>
    </cfRule>
  </conditionalFormatting>
  <conditionalFormatting sqref="F125">
    <cfRule type="expression" priority="367" dxfId="777" stopIfTrue="1">
      <formula>M125+N125&gt;0</formula>
    </cfRule>
    <cfRule type="expression" priority="368" dxfId="778" stopIfTrue="1">
      <formula>IS125="Sieger 121"</formula>
    </cfRule>
    <cfRule type="expression" priority="369" dxfId="778" stopIfTrue="1">
      <formula>IT125="Sieger 122"</formula>
    </cfRule>
  </conditionalFormatting>
  <conditionalFormatting sqref="M3:M125">
    <cfRule type="cellIs" priority="370" dxfId="391" operator="equal" stopIfTrue="1">
      <formula>1</formula>
    </cfRule>
    <cfRule type="cellIs" priority="371" dxfId="382" operator="equal" stopIfTrue="1">
      <formula>""</formula>
    </cfRule>
  </conditionalFormatting>
  <conditionalFormatting sqref="N3:N125">
    <cfRule type="cellIs" priority="372" dxfId="391" operator="equal" stopIfTrue="1">
      <formula>2</formula>
    </cfRule>
    <cfRule type="cellIs" priority="373" dxfId="382" operator="equal" stopIfTrue="1">
      <formula>""</formula>
    </cfRule>
  </conditionalFormatting>
  <conditionalFormatting sqref="O3:O125">
    <cfRule type="cellIs" priority="374" dxfId="391" operator="equal" stopIfTrue="1">
      <formula>3</formula>
    </cfRule>
    <cfRule type="cellIs" priority="375" dxfId="382" operator="equal" stopIfTrue="1">
      <formula>""</formula>
    </cfRule>
  </conditionalFormatting>
  <conditionalFormatting sqref="P3:P125">
    <cfRule type="cellIs" priority="376" dxfId="391" operator="equal" stopIfTrue="1">
      <formula>4</formula>
    </cfRule>
    <cfRule type="cellIs" priority="377" dxfId="382" operator="equal" stopIfTrue="1">
      <formula>""</formula>
    </cfRule>
  </conditionalFormatting>
  <conditionalFormatting sqref="Q3:Q125">
    <cfRule type="cellIs" priority="378" dxfId="391" operator="equal" stopIfTrue="1">
      <formula>5</formula>
    </cfRule>
    <cfRule type="cellIs" priority="379" dxfId="382" operator="equal" stopIfTrue="1">
      <formula>""</formula>
    </cfRule>
  </conditionalFormatting>
  <conditionalFormatting sqref="R3:R125">
    <cfRule type="cellIs" priority="380" dxfId="391" operator="equal" stopIfTrue="1">
      <formula>6</formula>
    </cfRule>
    <cfRule type="cellIs" priority="381" dxfId="382" operator="equal" stopIfTrue="1">
      <formula>""</formula>
    </cfRule>
  </conditionalFormatting>
  <conditionalFormatting sqref="S3:S125">
    <cfRule type="cellIs" priority="382" dxfId="391" operator="equal" stopIfTrue="1">
      <formula>7</formula>
    </cfRule>
    <cfRule type="cellIs" priority="383" dxfId="382" operator="equal" stopIfTrue="1">
      <formula>""</formula>
    </cfRule>
  </conditionalFormatting>
  <conditionalFormatting sqref="T3:T125">
    <cfRule type="cellIs" priority="384" dxfId="391" operator="equal" stopIfTrue="1">
      <formula>8</formula>
    </cfRule>
    <cfRule type="cellIs" priority="385" dxfId="382" operator="equal" stopIfTrue="1">
      <formula>""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S66"/>
  <sheetViews>
    <sheetView showGridLines="0" showRowColHeaders="0" showOutlineSymbols="0" zoomScale="70" zoomScaleNormal="70" zoomScalePageLayoutView="0" workbookViewId="0" topLeftCell="AD1">
      <selection activeCell="AR41" sqref="AR41"/>
    </sheetView>
  </sheetViews>
  <sheetFormatPr defaultColWidth="11.57421875" defaultRowHeight="12.75"/>
  <cols>
    <col min="1" max="1" width="4.7109375" style="1" customWidth="1"/>
    <col min="2" max="2" width="6.8515625" style="1" bestFit="1" customWidth="1"/>
    <col min="3" max="3" width="11.57421875" style="1" customWidth="1"/>
    <col min="4" max="4" width="6.8515625" style="1" bestFit="1" customWidth="1"/>
    <col min="5" max="5" width="11.57421875" style="1" customWidth="1"/>
    <col min="6" max="6" width="6.8515625" style="1" bestFit="1" customWidth="1"/>
    <col min="7" max="7" width="11.57421875" style="1" customWidth="1"/>
    <col min="8" max="8" width="6.8515625" style="1" bestFit="1" customWidth="1"/>
    <col min="9" max="9" width="11.57421875" style="1" customWidth="1"/>
    <col min="10" max="10" width="6.8515625" style="1" bestFit="1" customWidth="1"/>
    <col min="11" max="11" width="11.57421875" style="1" customWidth="1"/>
    <col min="12" max="12" width="4.7109375" style="1" customWidth="1"/>
    <col min="13" max="13" width="11.57421875" style="1" customWidth="1"/>
    <col min="14" max="14" width="4.00390625" style="1" customWidth="1"/>
    <col min="15" max="15" width="11.57421875" style="1" customWidth="1"/>
    <col min="16" max="16" width="4.00390625" style="1" customWidth="1"/>
    <col min="17" max="17" width="11.57421875" style="1" customWidth="1"/>
    <col min="18" max="18" width="4.00390625" style="1" customWidth="1"/>
    <col min="19" max="19" width="11.57421875" style="1" customWidth="1"/>
    <col min="20" max="20" width="4.00390625" style="1" customWidth="1"/>
    <col min="21" max="21" width="5.421875" style="149" bestFit="1" customWidth="1"/>
    <col min="22" max="22" width="11.57421875" style="1" customWidth="1"/>
    <col min="23" max="23" width="4.00390625" style="79" customWidth="1"/>
    <col min="24" max="24" width="5.421875" style="1" bestFit="1" customWidth="1"/>
    <col min="25" max="25" width="11.28125" style="1" customWidth="1"/>
    <col min="26" max="26" width="5.421875" style="1" bestFit="1" customWidth="1"/>
    <col min="27" max="27" width="11.57421875" style="1" customWidth="1"/>
    <col min="28" max="28" width="4.7109375" style="1" customWidth="1"/>
    <col min="29" max="29" width="11.57421875" style="1" customWidth="1"/>
    <col min="30" max="30" width="4.7109375" style="1" customWidth="1"/>
    <col min="31" max="31" width="11.57421875" style="1" customWidth="1"/>
    <col min="32" max="32" width="4.7109375" style="1" customWidth="1"/>
    <col min="33" max="33" width="11.57421875" style="1" customWidth="1"/>
    <col min="34" max="34" width="4.28125" style="1" customWidth="1"/>
    <col min="35" max="35" width="5.57421875" style="1" customWidth="1"/>
    <col min="36" max="38" width="11.57421875" style="1" customWidth="1"/>
    <col min="39" max="39" width="5.421875" style="1" customWidth="1"/>
    <col min="40" max="42" width="11.57421875" style="1" customWidth="1"/>
    <col min="43" max="43" width="5.7109375" style="1" customWidth="1"/>
    <col min="44" max="16384" width="11.57421875" style="1" customWidth="1"/>
  </cols>
  <sheetData>
    <row r="1" spans="22:41" ht="13.5" thickBot="1">
      <c r="V1" s="127" t="s">
        <v>588</v>
      </c>
      <c r="AE1" s="127"/>
      <c r="AF1" s="127" t="s">
        <v>1315</v>
      </c>
      <c r="AG1" s="127"/>
      <c r="AH1" s="127"/>
      <c r="AI1" s="150"/>
      <c r="AJ1" s="127"/>
      <c r="AK1" s="127" t="s">
        <v>535</v>
      </c>
      <c r="AL1" s="127"/>
      <c r="AM1" s="127"/>
      <c r="AN1" s="127"/>
      <c r="AO1" s="127" t="s">
        <v>536</v>
      </c>
    </row>
    <row r="2" spans="18:35" ht="13.5" thickBot="1">
      <c r="R2" s="149"/>
      <c r="S2" s="127" t="s">
        <v>589</v>
      </c>
      <c r="T2" s="79"/>
      <c r="U2" s="151">
        <v>1</v>
      </c>
      <c r="V2" s="152" t="s">
        <v>215</v>
      </c>
      <c r="W2" s="153">
        <v>0</v>
      </c>
      <c r="X2" s="149"/>
      <c r="Y2" s="127" t="s">
        <v>590</v>
      </c>
      <c r="Z2" s="79"/>
      <c r="AI2" s="154"/>
    </row>
    <row r="3" spans="17:35" ht="13.5" thickBot="1">
      <c r="Q3" s="127" t="s">
        <v>591</v>
      </c>
      <c r="R3" s="151">
        <v>33</v>
      </c>
      <c r="S3" s="152" t="s">
        <v>600</v>
      </c>
      <c r="T3" s="153">
        <v>0</v>
      </c>
      <c r="V3" s="155" t="s">
        <v>600</v>
      </c>
      <c r="W3" s="156">
        <v>0</v>
      </c>
      <c r="X3" s="151">
        <v>49</v>
      </c>
      <c r="Y3" s="152" t="s">
        <v>215</v>
      </c>
      <c r="Z3" s="153">
        <v>5</v>
      </c>
      <c r="AI3" s="154"/>
    </row>
    <row r="4" spans="15:35" ht="13.5" thickBot="1">
      <c r="O4" s="127" t="s">
        <v>592</v>
      </c>
      <c r="P4" s="151">
        <v>65</v>
      </c>
      <c r="Q4" s="152" t="s">
        <v>600</v>
      </c>
      <c r="R4" s="153">
        <v>0</v>
      </c>
      <c r="S4" s="155" t="s">
        <v>600</v>
      </c>
      <c r="T4" s="156">
        <v>0</v>
      </c>
      <c r="U4" s="151">
        <v>2</v>
      </c>
      <c r="V4" s="152" t="s">
        <v>231</v>
      </c>
      <c r="W4" s="153">
        <v>0</v>
      </c>
      <c r="X4" s="149"/>
      <c r="Y4" s="155" t="s">
        <v>231</v>
      </c>
      <c r="Z4" s="156">
        <v>2</v>
      </c>
      <c r="AA4" s="127" t="s">
        <v>596</v>
      </c>
      <c r="AF4" s="79"/>
      <c r="AG4" s="79"/>
      <c r="AH4" s="79"/>
      <c r="AI4" s="154"/>
    </row>
    <row r="5" spans="13:35" ht="13.5" thickBot="1">
      <c r="M5" s="127" t="s">
        <v>593</v>
      </c>
      <c r="N5" s="151">
        <v>81</v>
      </c>
      <c r="O5" s="152" t="s">
        <v>600</v>
      </c>
      <c r="P5" s="153">
        <v>0</v>
      </c>
      <c r="Q5" s="155" t="s">
        <v>600</v>
      </c>
      <c r="R5" s="156">
        <v>0</v>
      </c>
      <c r="S5" s="127" t="s">
        <v>422</v>
      </c>
      <c r="V5" s="155" t="s">
        <v>600</v>
      </c>
      <c r="W5" s="156">
        <v>0</v>
      </c>
      <c r="Y5" s="72" t="s">
        <v>616</v>
      </c>
      <c r="Z5" s="151">
        <v>89</v>
      </c>
      <c r="AA5" s="152" t="s">
        <v>215</v>
      </c>
      <c r="AB5" s="153">
        <v>1</v>
      </c>
      <c r="AF5" s="79"/>
      <c r="AG5" s="79"/>
      <c r="AH5" s="79"/>
      <c r="AI5" s="154"/>
    </row>
    <row r="6" spans="12:35" ht="13.5" thickBot="1">
      <c r="L6" s="151">
        <v>97</v>
      </c>
      <c r="M6" s="152" t="s">
        <v>600</v>
      </c>
      <c r="N6" s="153">
        <v>0</v>
      </c>
      <c r="O6" s="155" t="s">
        <v>600</v>
      </c>
      <c r="P6" s="156">
        <v>0</v>
      </c>
      <c r="Q6" s="127" t="s">
        <v>423</v>
      </c>
      <c r="U6" s="151">
        <v>3</v>
      </c>
      <c r="V6" s="152" t="s">
        <v>223</v>
      </c>
      <c r="W6" s="153">
        <v>0</v>
      </c>
      <c r="Z6" s="149"/>
      <c r="AA6" s="155" t="s">
        <v>223</v>
      </c>
      <c r="AB6" s="156">
        <v>5</v>
      </c>
      <c r="AF6" s="79"/>
      <c r="AG6" s="79"/>
      <c r="AH6" s="79"/>
      <c r="AI6" s="154"/>
    </row>
    <row r="7" spans="12:35" ht="13.5" thickBot="1">
      <c r="L7" s="149"/>
      <c r="M7" s="155" t="s">
        <v>229</v>
      </c>
      <c r="N7" s="156">
        <v>0</v>
      </c>
      <c r="O7" s="127" t="s">
        <v>424</v>
      </c>
      <c r="R7" s="151">
        <v>34</v>
      </c>
      <c r="S7" s="152" t="s">
        <v>600</v>
      </c>
      <c r="T7" s="153">
        <v>0</v>
      </c>
      <c r="V7" s="155" t="s">
        <v>600</v>
      </c>
      <c r="W7" s="156">
        <v>0</v>
      </c>
      <c r="X7" s="151">
        <v>50</v>
      </c>
      <c r="Y7" s="152" t="s">
        <v>223</v>
      </c>
      <c r="Z7" s="153">
        <v>0</v>
      </c>
      <c r="AA7" s="72" t="s">
        <v>620</v>
      </c>
      <c r="AF7" s="79"/>
      <c r="AG7" s="79"/>
      <c r="AH7" s="79"/>
      <c r="AI7" s="154"/>
    </row>
    <row r="8" spans="13:38" ht="13.5" thickBot="1">
      <c r="M8" s="127" t="s">
        <v>425</v>
      </c>
      <c r="O8" s="79"/>
      <c r="P8" s="151">
        <v>66</v>
      </c>
      <c r="Q8" s="152" t="s">
        <v>600</v>
      </c>
      <c r="R8" s="153">
        <v>0</v>
      </c>
      <c r="S8" s="155" t="s">
        <v>600</v>
      </c>
      <c r="T8" s="156">
        <v>0</v>
      </c>
      <c r="U8" s="151">
        <v>4</v>
      </c>
      <c r="V8" s="152" t="s">
        <v>600</v>
      </c>
      <c r="W8" s="153">
        <v>0</v>
      </c>
      <c r="X8" s="149"/>
      <c r="Y8" s="155" t="s">
        <v>600</v>
      </c>
      <c r="Z8" s="156">
        <v>0</v>
      </c>
      <c r="AC8" s="127" t="s">
        <v>597</v>
      </c>
      <c r="AF8" s="139"/>
      <c r="AG8" s="139">
        <v>117</v>
      </c>
      <c r="AH8" s="139"/>
      <c r="AI8" s="157"/>
      <c r="AK8" s="79"/>
      <c r="AL8" s="79"/>
    </row>
    <row r="9" spans="11:39" ht="13.5" thickBot="1">
      <c r="K9" s="127" t="s">
        <v>594</v>
      </c>
      <c r="P9" s="149"/>
      <c r="Q9" s="155" t="s">
        <v>600</v>
      </c>
      <c r="R9" s="156">
        <v>0</v>
      </c>
      <c r="V9" s="155" t="s">
        <v>600</v>
      </c>
      <c r="W9" s="156">
        <v>0</v>
      </c>
      <c r="Y9" s="72" t="s">
        <v>615</v>
      </c>
      <c r="AB9" s="151">
        <v>109</v>
      </c>
      <c r="AC9" s="152" t="s">
        <v>223</v>
      </c>
      <c r="AD9" s="153">
        <v>5</v>
      </c>
      <c r="AE9" s="128"/>
      <c r="AF9" s="192" t="s">
        <v>223</v>
      </c>
      <c r="AG9" s="193"/>
      <c r="AH9" s="194"/>
      <c r="AI9" s="199">
        <v>5</v>
      </c>
      <c r="AJ9" s="139"/>
      <c r="AK9" s="139"/>
      <c r="AL9" s="139"/>
      <c r="AM9" s="139"/>
    </row>
    <row r="10" spans="9:39" ht="13.5" thickBot="1">
      <c r="I10" s="127" t="s">
        <v>595</v>
      </c>
      <c r="J10" s="151">
        <v>105</v>
      </c>
      <c r="K10" s="152" t="s">
        <v>229</v>
      </c>
      <c r="L10" s="153">
        <v>1</v>
      </c>
      <c r="Q10" s="79"/>
      <c r="U10" s="151">
        <v>5</v>
      </c>
      <c r="V10" s="152" t="s">
        <v>219</v>
      </c>
      <c r="W10" s="153">
        <v>0</v>
      </c>
      <c r="AB10" s="149"/>
      <c r="AC10" s="155" t="s">
        <v>219</v>
      </c>
      <c r="AD10" s="156">
        <v>3</v>
      </c>
      <c r="AF10" s="195"/>
      <c r="AG10" s="196"/>
      <c r="AH10" s="197"/>
      <c r="AI10" s="200"/>
      <c r="AJ10" s="139"/>
      <c r="AK10" s="139"/>
      <c r="AL10" s="139"/>
      <c r="AM10" s="139"/>
    </row>
    <row r="11" spans="4:39" ht="13.5" thickBot="1">
      <c r="D11" s="174" t="s">
        <v>218</v>
      </c>
      <c r="E11" s="175"/>
      <c r="F11" s="176"/>
      <c r="G11" s="158"/>
      <c r="H11" s="151">
        <v>113</v>
      </c>
      <c r="I11" s="152" t="s">
        <v>218</v>
      </c>
      <c r="J11" s="153">
        <v>4</v>
      </c>
      <c r="K11" s="155" t="s">
        <v>218</v>
      </c>
      <c r="L11" s="156">
        <v>4</v>
      </c>
      <c r="R11" s="151">
        <v>35</v>
      </c>
      <c r="S11" s="152" t="s">
        <v>600</v>
      </c>
      <c r="T11" s="153">
        <v>0</v>
      </c>
      <c r="V11" s="155" t="s">
        <v>600</v>
      </c>
      <c r="W11" s="156">
        <v>0</v>
      </c>
      <c r="X11" s="151">
        <v>51</v>
      </c>
      <c r="Y11" s="152" t="s">
        <v>219</v>
      </c>
      <c r="Z11" s="153">
        <v>0</v>
      </c>
      <c r="AC11" s="72" t="s">
        <v>627</v>
      </c>
      <c r="AF11" s="198"/>
      <c r="AG11" s="198"/>
      <c r="AH11" s="198"/>
      <c r="AI11" s="159"/>
      <c r="AJ11" s="145"/>
      <c r="AK11" s="139">
        <v>121</v>
      </c>
      <c r="AL11" s="139"/>
      <c r="AM11" s="139"/>
    </row>
    <row r="12" spans="4:42" ht="13.5" thickBot="1">
      <c r="D12" s="177"/>
      <c r="E12" s="178"/>
      <c r="F12" s="179"/>
      <c r="H12" s="149"/>
      <c r="I12" s="155" t="s">
        <v>220</v>
      </c>
      <c r="J12" s="156">
        <v>1</v>
      </c>
      <c r="K12" s="127" t="s">
        <v>426</v>
      </c>
      <c r="P12" s="151">
        <v>67</v>
      </c>
      <c r="Q12" s="152" t="s">
        <v>600</v>
      </c>
      <c r="R12" s="153">
        <v>0</v>
      </c>
      <c r="S12" s="155" t="s">
        <v>600</v>
      </c>
      <c r="T12" s="156">
        <v>0</v>
      </c>
      <c r="U12" s="151">
        <v>6</v>
      </c>
      <c r="V12" s="152" t="s">
        <v>600</v>
      </c>
      <c r="W12" s="153">
        <v>0</v>
      </c>
      <c r="X12" s="149"/>
      <c r="Y12" s="155" t="s">
        <v>600</v>
      </c>
      <c r="Z12" s="156">
        <v>0</v>
      </c>
      <c r="AA12" s="149"/>
      <c r="AC12" s="79"/>
      <c r="AF12" s="139"/>
      <c r="AG12" s="139"/>
      <c r="AH12" s="139"/>
      <c r="AI12" s="148"/>
      <c r="AJ12" s="145"/>
      <c r="AK12" s="201" t="s">
        <v>223</v>
      </c>
      <c r="AL12" s="183"/>
      <c r="AM12" s="199">
        <v>6</v>
      </c>
      <c r="AO12" s="79"/>
      <c r="AP12" s="79"/>
    </row>
    <row r="13" spans="4:45" ht="13.5" thickBot="1">
      <c r="D13" s="173" t="s">
        <v>374</v>
      </c>
      <c r="E13" s="173"/>
      <c r="F13" s="173"/>
      <c r="I13" s="127" t="s">
        <v>427</v>
      </c>
      <c r="N13" s="151">
        <v>82</v>
      </c>
      <c r="O13" s="152" t="s">
        <v>600</v>
      </c>
      <c r="P13" s="153">
        <v>0</v>
      </c>
      <c r="Q13" s="155" t="s">
        <v>600</v>
      </c>
      <c r="R13" s="156">
        <v>0</v>
      </c>
      <c r="V13" s="155" t="s">
        <v>600</v>
      </c>
      <c r="W13" s="156">
        <v>0</v>
      </c>
      <c r="Y13" s="72" t="s">
        <v>614</v>
      </c>
      <c r="Z13" s="151">
        <v>90</v>
      </c>
      <c r="AA13" s="152" t="s">
        <v>219</v>
      </c>
      <c r="AB13" s="153">
        <v>5</v>
      </c>
      <c r="AE13" s="136"/>
      <c r="AF13" s="138"/>
      <c r="AG13" s="138"/>
      <c r="AH13" s="138"/>
      <c r="AI13" s="148"/>
      <c r="AJ13" s="146"/>
      <c r="AK13" s="184"/>
      <c r="AL13" s="186"/>
      <c r="AM13" s="200"/>
      <c r="AN13" s="139"/>
      <c r="AO13" s="139"/>
      <c r="AP13" s="139"/>
      <c r="AQ13" s="139"/>
      <c r="AR13" s="139"/>
      <c r="AS13" s="139"/>
    </row>
    <row r="14" spans="12:45" ht="13.5" thickBot="1">
      <c r="L14" s="151">
        <v>98</v>
      </c>
      <c r="M14" s="152" t="s">
        <v>218</v>
      </c>
      <c r="N14" s="153">
        <v>4</v>
      </c>
      <c r="O14" s="155" t="s">
        <v>218</v>
      </c>
      <c r="P14" s="156">
        <v>0</v>
      </c>
      <c r="U14" s="151">
        <v>7</v>
      </c>
      <c r="V14" s="152" t="s">
        <v>227</v>
      </c>
      <c r="W14" s="153">
        <v>0</v>
      </c>
      <c r="Z14" s="149"/>
      <c r="AA14" s="155" t="s">
        <v>227</v>
      </c>
      <c r="AB14" s="156">
        <v>2</v>
      </c>
      <c r="AE14" s="136"/>
      <c r="AF14" s="190" t="s">
        <v>543</v>
      </c>
      <c r="AG14" s="191"/>
      <c r="AH14" s="191"/>
      <c r="AI14" s="148"/>
      <c r="AJ14" s="145"/>
      <c r="AK14" s="139"/>
      <c r="AL14" s="139"/>
      <c r="AM14" s="138"/>
      <c r="AN14" s="145"/>
      <c r="AO14" s="139"/>
      <c r="AP14" s="139"/>
      <c r="AQ14" s="139"/>
      <c r="AR14" s="139"/>
      <c r="AS14" s="139"/>
    </row>
    <row r="15" spans="12:45" ht="13.5" thickBot="1">
      <c r="L15" s="149"/>
      <c r="M15" s="155" t="s">
        <v>225</v>
      </c>
      <c r="N15" s="156">
        <v>3</v>
      </c>
      <c r="R15" s="151">
        <v>36</v>
      </c>
      <c r="S15" s="152" t="s">
        <v>600</v>
      </c>
      <c r="T15" s="153">
        <v>0</v>
      </c>
      <c r="V15" s="155" t="s">
        <v>600</v>
      </c>
      <c r="W15" s="156">
        <v>0</v>
      </c>
      <c r="X15" s="151">
        <v>52</v>
      </c>
      <c r="Y15" s="152" t="s">
        <v>227</v>
      </c>
      <c r="Z15" s="153">
        <v>0</v>
      </c>
      <c r="AA15" s="72" t="s">
        <v>619</v>
      </c>
      <c r="AF15" s="187" t="s">
        <v>218</v>
      </c>
      <c r="AG15" s="188"/>
      <c r="AH15" s="189"/>
      <c r="AI15" s="199">
        <v>0</v>
      </c>
      <c r="AJ15" s="139"/>
      <c r="AK15" s="139"/>
      <c r="AL15" s="139"/>
      <c r="AM15" s="138"/>
      <c r="AN15" s="145"/>
      <c r="AO15" s="139"/>
      <c r="AP15" s="139"/>
      <c r="AQ15" s="139"/>
      <c r="AR15" s="139"/>
      <c r="AS15" s="139"/>
    </row>
    <row r="16" spans="16:45" ht="13.5" thickBot="1">
      <c r="P16" s="151">
        <v>68</v>
      </c>
      <c r="Q16" s="152" t="s">
        <v>600</v>
      </c>
      <c r="R16" s="153">
        <v>0</v>
      </c>
      <c r="S16" s="155" t="s">
        <v>600</v>
      </c>
      <c r="T16" s="156">
        <v>0</v>
      </c>
      <c r="U16" s="151">
        <v>8</v>
      </c>
      <c r="V16" s="152" t="s">
        <v>600</v>
      </c>
      <c r="W16" s="153">
        <v>0</v>
      </c>
      <c r="X16" s="149"/>
      <c r="Y16" s="155" t="s">
        <v>600</v>
      </c>
      <c r="Z16" s="156">
        <v>0</v>
      </c>
      <c r="AD16" s="135"/>
      <c r="AE16" s="130"/>
      <c r="AF16" s="184"/>
      <c r="AG16" s="185"/>
      <c r="AH16" s="186"/>
      <c r="AI16" s="200"/>
      <c r="AJ16" s="139"/>
      <c r="AK16" s="139"/>
      <c r="AL16" s="139"/>
      <c r="AM16" s="138"/>
      <c r="AN16" s="145"/>
      <c r="AO16" s="139">
        <v>123</v>
      </c>
      <c r="AP16" s="139"/>
      <c r="AQ16" s="139"/>
      <c r="AR16" s="139"/>
      <c r="AS16" s="139"/>
    </row>
    <row r="17" spans="4:45" ht="13.5" thickBot="1">
      <c r="D17" s="131"/>
      <c r="E17" s="131"/>
      <c r="F17" s="131"/>
      <c r="G17" s="130"/>
      <c r="H17" s="131"/>
      <c r="P17" s="149"/>
      <c r="Q17" s="155" t="s">
        <v>218</v>
      </c>
      <c r="R17" s="156">
        <v>0</v>
      </c>
      <c r="V17" s="155" t="s">
        <v>600</v>
      </c>
      <c r="W17" s="156">
        <v>0</v>
      </c>
      <c r="Y17" s="72" t="s">
        <v>613</v>
      </c>
      <c r="AD17" s="135"/>
      <c r="AE17" s="131"/>
      <c r="AF17" s="144"/>
      <c r="AG17" s="139"/>
      <c r="AH17" s="139"/>
      <c r="AI17" s="157"/>
      <c r="AJ17" s="139"/>
      <c r="AK17" s="139"/>
      <c r="AL17" s="139"/>
      <c r="AM17" s="138"/>
      <c r="AN17" s="142"/>
      <c r="AO17" s="201" t="s">
        <v>223</v>
      </c>
      <c r="AP17" s="183"/>
      <c r="AQ17" s="199">
        <v>0</v>
      </c>
      <c r="AR17" s="139"/>
      <c r="AS17" s="139"/>
    </row>
    <row r="18" spans="4:45" ht="13.5" thickBot="1">
      <c r="D18" s="131"/>
      <c r="E18" s="130"/>
      <c r="F18" s="135"/>
      <c r="G18" s="131"/>
      <c r="H18" s="132"/>
      <c r="U18" s="151">
        <v>9</v>
      </c>
      <c r="V18" s="152" t="s">
        <v>217</v>
      </c>
      <c r="W18" s="153">
        <v>0</v>
      </c>
      <c r="AD18" s="135"/>
      <c r="AE18" s="131"/>
      <c r="AF18" s="144"/>
      <c r="AG18" s="139"/>
      <c r="AH18" s="139"/>
      <c r="AI18" s="157"/>
      <c r="AJ18" s="139"/>
      <c r="AK18" s="139"/>
      <c r="AL18" s="139"/>
      <c r="AM18" s="138"/>
      <c r="AN18" s="145"/>
      <c r="AO18" s="184"/>
      <c r="AP18" s="185"/>
      <c r="AQ18" s="200"/>
      <c r="AR18" s="141"/>
      <c r="AS18" s="139"/>
    </row>
    <row r="19" spans="4:45" ht="13.5" thickBot="1">
      <c r="D19" s="135"/>
      <c r="E19" s="131"/>
      <c r="F19" s="132"/>
      <c r="G19" s="131"/>
      <c r="H19" s="132"/>
      <c r="R19" s="151">
        <v>37</v>
      </c>
      <c r="S19" s="152" t="s">
        <v>600</v>
      </c>
      <c r="T19" s="153">
        <v>0</v>
      </c>
      <c r="V19" s="155" t="s">
        <v>600</v>
      </c>
      <c r="W19" s="156">
        <v>0</v>
      </c>
      <c r="X19" s="151">
        <v>53</v>
      </c>
      <c r="Y19" s="152" t="s">
        <v>217</v>
      </c>
      <c r="Z19" s="153">
        <v>4</v>
      </c>
      <c r="AD19" s="131"/>
      <c r="AE19" s="133"/>
      <c r="AF19" s="181" t="s">
        <v>234</v>
      </c>
      <c r="AG19" s="182"/>
      <c r="AH19" s="183"/>
      <c r="AI19" s="199">
        <v>5</v>
      </c>
      <c r="AJ19" s="139"/>
      <c r="AK19" s="139"/>
      <c r="AL19" s="139"/>
      <c r="AM19" s="138"/>
      <c r="AN19" s="145"/>
      <c r="AO19" s="139"/>
      <c r="AP19" s="139"/>
      <c r="AQ19" s="139"/>
      <c r="AR19" s="147"/>
      <c r="AS19" s="139"/>
    </row>
    <row r="20" spans="4:45" ht="13.5" thickBot="1">
      <c r="D20" s="135"/>
      <c r="E20" s="131"/>
      <c r="F20" s="132"/>
      <c r="G20" s="130"/>
      <c r="H20" s="131"/>
      <c r="P20" s="151">
        <v>69</v>
      </c>
      <c r="Q20" s="152" t="s">
        <v>600</v>
      </c>
      <c r="R20" s="153">
        <v>0</v>
      </c>
      <c r="S20" s="155" t="s">
        <v>600</v>
      </c>
      <c r="T20" s="156">
        <v>0</v>
      </c>
      <c r="U20" s="151">
        <v>10</v>
      </c>
      <c r="V20" s="152" t="s">
        <v>233</v>
      </c>
      <c r="W20" s="153">
        <v>0</v>
      </c>
      <c r="X20" s="149"/>
      <c r="Y20" s="155" t="s">
        <v>233</v>
      </c>
      <c r="Z20" s="156">
        <v>5</v>
      </c>
      <c r="AF20" s="184"/>
      <c r="AG20" s="185"/>
      <c r="AH20" s="186"/>
      <c r="AI20" s="200"/>
      <c r="AJ20" s="139"/>
      <c r="AK20" s="139"/>
      <c r="AL20" s="139"/>
      <c r="AM20" s="138"/>
      <c r="AN20" s="145"/>
      <c r="AO20" s="139"/>
      <c r="AP20" s="139"/>
      <c r="AQ20" s="139"/>
      <c r="AR20" s="147"/>
      <c r="AS20" s="139"/>
    </row>
    <row r="21" spans="4:45" ht="13.5" thickBot="1">
      <c r="D21" s="131"/>
      <c r="E21" s="130"/>
      <c r="F21" s="131"/>
      <c r="G21" s="131"/>
      <c r="H21" s="131"/>
      <c r="N21" s="151">
        <v>83</v>
      </c>
      <c r="O21" s="152" t="s">
        <v>600</v>
      </c>
      <c r="P21" s="153">
        <v>0</v>
      </c>
      <c r="Q21" s="155" t="s">
        <v>600</v>
      </c>
      <c r="R21" s="156">
        <v>0</v>
      </c>
      <c r="V21" s="155" t="s">
        <v>600</v>
      </c>
      <c r="W21" s="156">
        <v>0</v>
      </c>
      <c r="Y21" s="72" t="s">
        <v>612</v>
      </c>
      <c r="Z21" s="151">
        <v>91</v>
      </c>
      <c r="AA21" s="152" t="s">
        <v>233</v>
      </c>
      <c r="AB21" s="153">
        <v>5</v>
      </c>
      <c r="AF21" s="209" t="s">
        <v>540</v>
      </c>
      <c r="AG21" s="210"/>
      <c r="AH21" s="210"/>
      <c r="AI21" s="148"/>
      <c r="AJ21" s="145"/>
      <c r="AK21" s="139"/>
      <c r="AL21" s="139"/>
      <c r="AM21" s="138"/>
      <c r="AN21" s="145"/>
      <c r="AO21" s="139"/>
      <c r="AP21" s="139"/>
      <c r="AQ21" s="139"/>
      <c r="AR21" s="147"/>
      <c r="AS21" s="139"/>
    </row>
    <row r="22" spans="3:45" ht="13.5" thickBot="1">
      <c r="C22" s="149"/>
      <c r="E22" s="79"/>
      <c r="I22" s="149"/>
      <c r="L22" s="151">
        <v>99</v>
      </c>
      <c r="M22" s="152" t="s">
        <v>600</v>
      </c>
      <c r="N22" s="153">
        <v>0</v>
      </c>
      <c r="O22" s="155" t="s">
        <v>600</v>
      </c>
      <c r="P22" s="156">
        <v>0</v>
      </c>
      <c r="U22" s="151">
        <v>11</v>
      </c>
      <c r="V22" s="152" t="s">
        <v>225</v>
      </c>
      <c r="W22" s="153">
        <v>0</v>
      </c>
      <c r="Z22" s="149"/>
      <c r="AA22" s="155" t="s">
        <v>225</v>
      </c>
      <c r="AB22" s="156">
        <v>0</v>
      </c>
      <c r="AF22" s="138"/>
      <c r="AG22" s="138"/>
      <c r="AH22" s="138"/>
      <c r="AI22" s="148"/>
      <c r="AJ22" s="142"/>
      <c r="AK22" s="201" t="s">
        <v>234</v>
      </c>
      <c r="AL22" s="183"/>
      <c r="AM22" s="199">
        <v>1</v>
      </c>
      <c r="AN22" s="139"/>
      <c r="AO22" s="139"/>
      <c r="AP22" s="139"/>
      <c r="AQ22" s="139"/>
      <c r="AR22" s="147"/>
      <c r="AS22" s="139"/>
    </row>
    <row r="23" spans="12:45" ht="13.5" thickBot="1">
      <c r="L23" s="149"/>
      <c r="M23" s="155" t="s">
        <v>227</v>
      </c>
      <c r="N23" s="156">
        <v>0</v>
      </c>
      <c r="R23" s="151">
        <v>38</v>
      </c>
      <c r="S23" s="152" t="s">
        <v>600</v>
      </c>
      <c r="T23" s="153">
        <v>0</v>
      </c>
      <c r="V23" s="155" t="s">
        <v>600</v>
      </c>
      <c r="W23" s="156">
        <v>0</v>
      </c>
      <c r="X23" s="151">
        <v>54</v>
      </c>
      <c r="Y23" s="152" t="s">
        <v>225</v>
      </c>
      <c r="Z23" s="153">
        <v>0</v>
      </c>
      <c r="AA23" s="72" t="s">
        <v>618</v>
      </c>
      <c r="AF23" s="139"/>
      <c r="AG23" s="139"/>
      <c r="AH23" s="139"/>
      <c r="AI23" s="148"/>
      <c r="AJ23" s="145"/>
      <c r="AK23" s="184"/>
      <c r="AL23" s="186"/>
      <c r="AM23" s="200"/>
      <c r="AN23" s="139"/>
      <c r="AO23" s="139"/>
      <c r="AP23" s="139"/>
      <c r="AQ23" s="139"/>
      <c r="AR23" s="147"/>
      <c r="AS23" s="139"/>
    </row>
    <row r="24" spans="16:45" ht="13.5" thickBot="1">
      <c r="P24" s="151">
        <v>70</v>
      </c>
      <c r="Q24" s="152" t="s">
        <v>600</v>
      </c>
      <c r="R24" s="153">
        <v>0</v>
      </c>
      <c r="S24" s="155" t="s">
        <v>600</v>
      </c>
      <c r="T24" s="156">
        <v>0</v>
      </c>
      <c r="U24" s="151">
        <v>12</v>
      </c>
      <c r="V24" s="152" t="s">
        <v>600</v>
      </c>
      <c r="W24" s="153">
        <v>0</v>
      </c>
      <c r="X24" s="149"/>
      <c r="Y24" s="155" t="s">
        <v>600</v>
      </c>
      <c r="Z24" s="156">
        <v>0</v>
      </c>
      <c r="AF24" s="139"/>
      <c r="AG24" s="139">
        <v>118</v>
      </c>
      <c r="AH24" s="139"/>
      <c r="AI24" s="148"/>
      <c r="AJ24" s="129"/>
      <c r="AK24" s="79"/>
      <c r="AL24" s="79"/>
      <c r="AN24" s="139"/>
      <c r="AO24" s="202" t="s">
        <v>542</v>
      </c>
      <c r="AP24" s="202"/>
      <c r="AQ24" s="139"/>
      <c r="AR24" s="147"/>
      <c r="AS24" s="139"/>
    </row>
    <row r="25" spans="16:45" ht="13.5" thickBot="1">
      <c r="P25" s="149"/>
      <c r="Q25" s="155" t="s">
        <v>600</v>
      </c>
      <c r="R25" s="156">
        <v>0</v>
      </c>
      <c r="V25" s="155" t="s">
        <v>600</v>
      </c>
      <c r="W25" s="156">
        <v>0</v>
      </c>
      <c r="Y25" s="72" t="s">
        <v>611</v>
      </c>
      <c r="AB25" s="151">
        <v>110</v>
      </c>
      <c r="AC25" s="152" t="s">
        <v>233</v>
      </c>
      <c r="AD25" s="153">
        <v>5</v>
      </c>
      <c r="AE25" s="128"/>
      <c r="AF25" s="192" t="s">
        <v>233</v>
      </c>
      <c r="AG25" s="193"/>
      <c r="AH25" s="194"/>
      <c r="AI25" s="199">
        <v>3</v>
      </c>
      <c r="AK25" s="79"/>
      <c r="AL25" s="79"/>
      <c r="AN25" s="147"/>
      <c r="AO25" s="203" t="s">
        <v>223</v>
      </c>
      <c r="AP25" s="204"/>
      <c r="AQ25" s="139"/>
      <c r="AR25" s="147"/>
      <c r="AS25" s="139"/>
    </row>
    <row r="26" spans="10:45" ht="13.5" thickBot="1">
      <c r="J26" s="151">
        <v>106</v>
      </c>
      <c r="K26" s="152" t="s">
        <v>227</v>
      </c>
      <c r="L26" s="153">
        <v>2</v>
      </c>
      <c r="U26" s="151">
        <v>13</v>
      </c>
      <c r="V26" s="152" t="s">
        <v>221</v>
      </c>
      <c r="W26" s="153">
        <v>0</v>
      </c>
      <c r="AB26" s="149"/>
      <c r="AC26" s="155" t="s">
        <v>221</v>
      </c>
      <c r="AD26" s="156">
        <v>3</v>
      </c>
      <c r="AF26" s="195"/>
      <c r="AG26" s="196"/>
      <c r="AH26" s="197"/>
      <c r="AI26" s="200"/>
      <c r="AK26" s="79"/>
      <c r="AL26" s="79"/>
      <c r="AN26" s="147"/>
      <c r="AO26" s="205"/>
      <c r="AP26" s="206"/>
      <c r="AQ26" s="139"/>
      <c r="AR26" s="147"/>
      <c r="AS26" s="139"/>
    </row>
    <row r="27" spans="4:45" ht="13.5" thickBot="1">
      <c r="D27" s="174" t="s">
        <v>234</v>
      </c>
      <c r="E27" s="175"/>
      <c r="F27" s="176"/>
      <c r="G27" s="160"/>
      <c r="H27" s="151">
        <v>114</v>
      </c>
      <c r="I27" s="152" t="s">
        <v>215</v>
      </c>
      <c r="J27" s="153">
        <v>1</v>
      </c>
      <c r="K27" s="155" t="s">
        <v>215</v>
      </c>
      <c r="L27" s="156">
        <v>4</v>
      </c>
      <c r="M27" s="79"/>
      <c r="R27" s="151">
        <v>39</v>
      </c>
      <c r="S27" s="152" t="s">
        <v>600</v>
      </c>
      <c r="T27" s="153">
        <v>0</v>
      </c>
      <c r="V27" s="155" t="s">
        <v>600</v>
      </c>
      <c r="W27" s="156">
        <v>0</v>
      </c>
      <c r="X27" s="151">
        <v>55</v>
      </c>
      <c r="Y27" s="152" t="s">
        <v>221</v>
      </c>
      <c r="Z27" s="153">
        <v>0</v>
      </c>
      <c r="AC27" s="72" t="s">
        <v>628</v>
      </c>
      <c r="AF27" s="198"/>
      <c r="AG27" s="198"/>
      <c r="AH27" s="198"/>
      <c r="AI27" s="159"/>
      <c r="AK27" s="79"/>
      <c r="AL27" s="79"/>
      <c r="AN27" s="139"/>
      <c r="AO27" s="139"/>
      <c r="AP27" s="139"/>
      <c r="AQ27" s="139"/>
      <c r="AR27" s="138"/>
      <c r="AS27" s="161"/>
    </row>
    <row r="28" spans="4:45" ht="13.5" thickBot="1">
      <c r="D28" s="177"/>
      <c r="E28" s="178"/>
      <c r="F28" s="179"/>
      <c r="H28" s="149"/>
      <c r="I28" s="155" t="s">
        <v>234</v>
      </c>
      <c r="J28" s="156">
        <v>4</v>
      </c>
      <c r="P28" s="151">
        <v>71</v>
      </c>
      <c r="Q28" s="152" t="s">
        <v>600</v>
      </c>
      <c r="R28" s="153">
        <v>0</v>
      </c>
      <c r="S28" s="155" t="s">
        <v>600</v>
      </c>
      <c r="T28" s="156">
        <v>0</v>
      </c>
      <c r="U28" s="151">
        <v>14</v>
      </c>
      <c r="V28" s="152" t="s">
        <v>600</v>
      </c>
      <c r="W28" s="153">
        <v>0</v>
      </c>
      <c r="X28" s="149"/>
      <c r="Y28" s="155" t="s">
        <v>600</v>
      </c>
      <c r="Z28" s="156">
        <v>0</v>
      </c>
      <c r="AF28" s="139"/>
      <c r="AG28" s="139"/>
      <c r="AH28" s="139"/>
      <c r="AI28" s="157"/>
      <c r="AJ28" s="136"/>
      <c r="AK28" s="137"/>
      <c r="AL28" s="137"/>
      <c r="AM28" s="136"/>
      <c r="AN28" s="139"/>
      <c r="AO28" s="139"/>
      <c r="AP28" s="139"/>
      <c r="AQ28" s="139"/>
      <c r="AR28" s="138"/>
      <c r="AS28" s="161"/>
    </row>
    <row r="29" spans="4:45" ht="13.5" thickBot="1">
      <c r="D29" s="173" t="s">
        <v>375</v>
      </c>
      <c r="E29" s="173"/>
      <c r="F29" s="173"/>
      <c r="I29" s="79"/>
      <c r="N29" s="151">
        <v>84</v>
      </c>
      <c r="O29" s="152" t="s">
        <v>600</v>
      </c>
      <c r="P29" s="153">
        <v>0</v>
      </c>
      <c r="Q29" s="155" t="s">
        <v>600</v>
      </c>
      <c r="R29" s="156">
        <v>0</v>
      </c>
      <c r="V29" s="155" t="s">
        <v>600</v>
      </c>
      <c r="W29" s="156">
        <v>0</v>
      </c>
      <c r="Y29" s="72" t="s">
        <v>610</v>
      </c>
      <c r="Z29" s="151">
        <v>92</v>
      </c>
      <c r="AA29" s="152" t="s">
        <v>221</v>
      </c>
      <c r="AB29" s="153">
        <v>5</v>
      </c>
      <c r="AC29" s="149"/>
      <c r="AE29" s="79"/>
      <c r="AF29" s="139"/>
      <c r="AG29" s="139"/>
      <c r="AH29" s="139"/>
      <c r="AI29" s="157"/>
      <c r="AJ29" s="136"/>
      <c r="AK29" s="137"/>
      <c r="AL29" s="137"/>
      <c r="AM29" s="136"/>
      <c r="AN29" s="139"/>
      <c r="AO29" s="202" t="s">
        <v>542</v>
      </c>
      <c r="AP29" s="202"/>
      <c r="AQ29" s="139"/>
      <c r="AR29" s="138"/>
      <c r="AS29" s="161"/>
    </row>
    <row r="30" spans="12:45" ht="13.5" thickBot="1">
      <c r="L30" s="151">
        <v>100</v>
      </c>
      <c r="M30" s="152" t="s">
        <v>232</v>
      </c>
      <c r="N30" s="153">
        <v>3</v>
      </c>
      <c r="O30" s="155" t="s">
        <v>232</v>
      </c>
      <c r="P30" s="156">
        <v>0</v>
      </c>
      <c r="U30" s="151">
        <v>15</v>
      </c>
      <c r="V30" s="152" t="s">
        <v>229</v>
      </c>
      <c r="W30" s="153">
        <v>0</v>
      </c>
      <c r="Z30" s="149"/>
      <c r="AA30" s="155" t="s">
        <v>229</v>
      </c>
      <c r="AB30" s="156">
        <v>3</v>
      </c>
      <c r="AF30" s="139"/>
      <c r="AG30" s="139"/>
      <c r="AH30" s="139"/>
      <c r="AI30" s="157"/>
      <c r="AJ30" s="136"/>
      <c r="AK30" s="188"/>
      <c r="AL30" s="188"/>
      <c r="AM30" s="136"/>
      <c r="AN30" s="139"/>
      <c r="AO30" s="207" t="s">
        <v>216</v>
      </c>
      <c r="AP30" s="203"/>
      <c r="AQ30" s="145"/>
      <c r="AR30" s="138"/>
      <c r="AS30" s="161"/>
    </row>
    <row r="31" spans="12:45" ht="13.5" thickBot="1">
      <c r="L31" s="149"/>
      <c r="M31" s="155" t="s">
        <v>215</v>
      </c>
      <c r="N31" s="156">
        <v>4</v>
      </c>
      <c r="R31" s="151">
        <v>40</v>
      </c>
      <c r="S31" s="152" t="s">
        <v>600</v>
      </c>
      <c r="T31" s="153">
        <v>0</v>
      </c>
      <c r="V31" s="155" t="s">
        <v>600</v>
      </c>
      <c r="W31" s="156">
        <v>0</v>
      </c>
      <c r="X31" s="151">
        <v>56</v>
      </c>
      <c r="Y31" s="152" t="s">
        <v>229</v>
      </c>
      <c r="Z31" s="153">
        <v>0</v>
      </c>
      <c r="AA31" s="72" t="s">
        <v>617</v>
      </c>
      <c r="AC31" s="214" t="s">
        <v>1317</v>
      </c>
      <c r="AD31" s="188"/>
      <c r="AE31" s="188"/>
      <c r="AF31" s="188"/>
      <c r="AG31" s="188"/>
      <c r="AH31" s="188"/>
      <c r="AI31" s="188"/>
      <c r="AJ31" s="136"/>
      <c r="AK31" s="188"/>
      <c r="AL31" s="188"/>
      <c r="AM31" s="136"/>
      <c r="AN31" s="148"/>
      <c r="AO31" s="208"/>
      <c r="AP31" s="205"/>
      <c r="AQ31" s="161"/>
      <c r="AR31" s="148"/>
      <c r="AS31" s="161"/>
    </row>
    <row r="32" spans="16:45" ht="13.5" thickBot="1">
      <c r="P32" s="151">
        <v>72</v>
      </c>
      <c r="Q32" s="152" t="s">
        <v>600</v>
      </c>
      <c r="R32" s="153">
        <v>0</v>
      </c>
      <c r="S32" s="155" t="s">
        <v>600</v>
      </c>
      <c r="T32" s="156">
        <v>0</v>
      </c>
      <c r="U32" s="151">
        <v>16</v>
      </c>
      <c r="V32" s="152" t="s">
        <v>600</v>
      </c>
      <c r="W32" s="153">
        <v>0</v>
      </c>
      <c r="X32" s="149"/>
      <c r="Y32" s="155" t="s">
        <v>600</v>
      </c>
      <c r="Z32" s="156">
        <v>0</v>
      </c>
      <c r="AC32" s="188"/>
      <c r="AD32" s="188"/>
      <c r="AE32" s="188"/>
      <c r="AF32" s="188"/>
      <c r="AG32" s="188"/>
      <c r="AH32" s="188"/>
      <c r="AI32" s="188"/>
      <c r="AJ32" s="136"/>
      <c r="AK32" s="188"/>
      <c r="AL32" s="188"/>
      <c r="AM32" s="136"/>
      <c r="AN32" s="148"/>
      <c r="AO32" s="212"/>
      <c r="AP32" s="212"/>
      <c r="AQ32" s="148"/>
      <c r="AR32" s="148"/>
      <c r="AS32" s="161"/>
    </row>
    <row r="33" spans="16:45" ht="13.5" thickBot="1">
      <c r="P33" s="149"/>
      <c r="Q33" s="155" t="s">
        <v>232</v>
      </c>
      <c r="R33" s="156">
        <v>0</v>
      </c>
      <c r="V33" s="155" t="s">
        <v>600</v>
      </c>
      <c r="W33" s="156">
        <v>0</v>
      </c>
      <c r="Y33" s="72" t="s">
        <v>609</v>
      </c>
      <c r="AC33" s="188"/>
      <c r="AD33" s="188"/>
      <c r="AE33" s="188"/>
      <c r="AF33" s="188"/>
      <c r="AG33" s="188"/>
      <c r="AH33" s="188"/>
      <c r="AI33" s="188"/>
      <c r="AJ33" s="136"/>
      <c r="AK33" s="188"/>
      <c r="AL33" s="188"/>
      <c r="AM33" s="136"/>
      <c r="AN33" s="148"/>
      <c r="AO33" s="212"/>
      <c r="AP33" s="212"/>
      <c r="AQ33" s="148"/>
      <c r="AR33" s="148"/>
      <c r="AS33" s="161"/>
    </row>
    <row r="34" spans="2:45" ht="13.5" thickBot="1">
      <c r="B34" s="135"/>
      <c r="C34" s="130"/>
      <c r="D34" s="132"/>
      <c r="U34" s="151">
        <v>17</v>
      </c>
      <c r="V34" s="152" t="s">
        <v>216</v>
      </c>
      <c r="W34" s="153">
        <v>0</v>
      </c>
      <c r="AC34" s="215" t="s">
        <v>1318</v>
      </c>
      <c r="AD34" s="216"/>
      <c r="AE34" s="216"/>
      <c r="AF34" s="216"/>
      <c r="AG34" s="216"/>
      <c r="AH34" s="216"/>
      <c r="AI34" s="216"/>
      <c r="AJ34" s="136"/>
      <c r="AK34" s="188"/>
      <c r="AL34" s="188"/>
      <c r="AM34" s="136"/>
      <c r="AN34" s="148"/>
      <c r="AO34" s="148"/>
      <c r="AP34" s="148"/>
      <c r="AQ34" s="148"/>
      <c r="AR34" s="148"/>
      <c r="AS34" s="161"/>
    </row>
    <row r="35" spans="2:45" ht="13.5" thickBot="1">
      <c r="B35" s="135"/>
      <c r="C35" s="131"/>
      <c r="D35" s="132"/>
      <c r="R35" s="151">
        <v>41</v>
      </c>
      <c r="S35" s="152" t="s">
        <v>600</v>
      </c>
      <c r="T35" s="153">
        <v>0</v>
      </c>
      <c r="V35" s="155" t="s">
        <v>600</v>
      </c>
      <c r="W35" s="156">
        <v>0</v>
      </c>
      <c r="X35" s="151">
        <v>57</v>
      </c>
      <c r="Y35" s="152" t="s">
        <v>216</v>
      </c>
      <c r="Z35" s="153">
        <v>5</v>
      </c>
      <c r="AC35" s="216"/>
      <c r="AD35" s="216"/>
      <c r="AE35" s="216"/>
      <c r="AF35" s="216"/>
      <c r="AG35" s="216"/>
      <c r="AH35" s="216"/>
      <c r="AI35" s="216"/>
      <c r="AJ35" s="136"/>
      <c r="AK35" s="188"/>
      <c r="AL35" s="188"/>
      <c r="AM35" s="136"/>
      <c r="AN35" s="139"/>
      <c r="AO35" s="202" t="s">
        <v>1316</v>
      </c>
      <c r="AP35" s="202"/>
      <c r="AQ35" s="139"/>
      <c r="AR35" s="138"/>
      <c r="AS35" s="161"/>
    </row>
    <row r="36" spans="2:45" ht="13.5" thickBot="1">
      <c r="B36" s="135"/>
      <c r="C36" s="131"/>
      <c r="D36" s="132"/>
      <c r="P36" s="151">
        <v>73</v>
      </c>
      <c r="Q36" s="152" t="s">
        <v>600</v>
      </c>
      <c r="R36" s="153">
        <v>0</v>
      </c>
      <c r="S36" s="155" t="s">
        <v>600</v>
      </c>
      <c r="T36" s="156">
        <v>0</v>
      </c>
      <c r="U36" s="151">
        <v>18</v>
      </c>
      <c r="V36" s="152" t="s">
        <v>232</v>
      </c>
      <c r="W36" s="153">
        <v>0</v>
      </c>
      <c r="X36" s="149"/>
      <c r="Y36" s="155" t="s">
        <v>232</v>
      </c>
      <c r="Z36" s="156">
        <v>1</v>
      </c>
      <c r="AC36" s="216"/>
      <c r="AD36" s="216"/>
      <c r="AE36" s="216"/>
      <c r="AF36" s="216"/>
      <c r="AG36" s="216"/>
      <c r="AH36" s="216"/>
      <c r="AI36" s="216"/>
      <c r="AJ36" s="136"/>
      <c r="AK36" s="188"/>
      <c r="AL36" s="188"/>
      <c r="AM36" s="136"/>
      <c r="AN36" s="147"/>
      <c r="AO36" s="203" t="s">
        <v>234</v>
      </c>
      <c r="AP36" s="204"/>
      <c r="AQ36" s="139"/>
      <c r="AR36" s="138"/>
      <c r="AS36" s="161"/>
    </row>
    <row r="37" spans="2:45" ht="13.5" thickBot="1">
      <c r="B37" s="131"/>
      <c r="C37" s="130"/>
      <c r="D37" s="131"/>
      <c r="N37" s="151">
        <v>85</v>
      </c>
      <c r="O37" s="152" t="s">
        <v>600</v>
      </c>
      <c r="P37" s="153">
        <v>0</v>
      </c>
      <c r="Q37" s="155" t="s">
        <v>600</v>
      </c>
      <c r="R37" s="156">
        <v>0</v>
      </c>
      <c r="V37" s="155" t="s">
        <v>600</v>
      </c>
      <c r="W37" s="156">
        <v>0</v>
      </c>
      <c r="Y37" s="72" t="s">
        <v>608</v>
      </c>
      <c r="Z37" s="151">
        <v>93</v>
      </c>
      <c r="AA37" s="152" t="s">
        <v>216</v>
      </c>
      <c r="AB37" s="153">
        <v>5</v>
      </c>
      <c r="AF37" s="139"/>
      <c r="AG37" s="139"/>
      <c r="AH37" s="139"/>
      <c r="AI37" s="157"/>
      <c r="AJ37" s="136"/>
      <c r="AK37" s="188"/>
      <c r="AL37" s="188"/>
      <c r="AM37" s="136"/>
      <c r="AN37" s="147"/>
      <c r="AO37" s="205"/>
      <c r="AP37" s="206"/>
      <c r="AQ37" s="139"/>
      <c r="AR37" s="138"/>
      <c r="AS37" s="161"/>
    </row>
    <row r="38" spans="12:45" ht="13.5" thickBot="1">
      <c r="L38" s="151">
        <v>101</v>
      </c>
      <c r="M38" s="152" t="s">
        <v>600</v>
      </c>
      <c r="N38" s="153">
        <v>0</v>
      </c>
      <c r="O38" s="155" t="s">
        <v>600</v>
      </c>
      <c r="P38" s="156">
        <v>0</v>
      </c>
      <c r="U38" s="151">
        <v>19</v>
      </c>
      <c r="V38" s="152" t="s">
        <v>224</v>
      </c>
      <c r="W38" s="153">
        <v>0</v>
      </c>
      <c r="Z38" s="149"/>
      <c r="AA38" s="155" t="s">
        <v>224</v>
      </c>
      <c r="AB38" s="156">
        <v>2</v>
      </c>
      <c r="AF38" s="139"/>
      <c r="AG38" s="139"/>
      <c r="AH38" s="139"/>
      <c r="AI38" s="157"/>
      <c r="AJ38" s="136"/>
      <c r="AK38" s="188"/>
      <c r="AL38" s="188"/>
      <c r="AM38" s="136"/>
      <c r="AN38" s="139"/>
      <c r="AO38" s="139"/>
      <c r="AP38" s="139"/>
      <c r="AQ38" s="139"/>
      <c r="AR38" s="138"/>
      <c r="AS38" s="161"/>
    </row>
    <row r="39" spans="12:45" ht="13.5" thickBot="1">
      <c r="L39" s="149"/>
      <c r="M39" s="155" t="s">
        <v>222</v>
      </c>
      <c r="N39" s="156">
        <v>0</v>
      </c>
      <c r="R39" s="151">
        <v>42</v>
      </c>
      <c r="S39" s="152" t="s">
        <v>600</v>
      </c>
      <c r="T39" s="153">
        <v>0</v>
      </c>
      <c r="V39" s="155" t="s">
        <v>600</v>
      </c>
      <c r="W39" s="156">
        <v>0</v>
      </c>
      <c r="X39" s="151">
        <v>58</v>
      </c>
      <c r="Y39" s="152" t="s">
        <v>224</v>
      </c>
      <c r="Z39" s="153">
        <v>0</v>
      </c>
      <c r="AA39" s="72" t="s">
        <v>624</v>
      </c>
      <c r="AF39" s="139"/>
      <c r="AG39" s="139"/>
      <c r="AH39" s="139"/>
      <c r="AI39" s="157"/>
      <c r="AJ39" s="136"/>
      <c r="AK39" s="137"/>
      <c r="AL39" s="137"/>
      <c r="AM39" s="136"/>
      <c r="AN39" s="139"/>
      <c r="AO39" s="139"/>
      <c r="AP39" s="139"/>
      <c r="AQ39" s="139"/>
      <c r="AR39" s="138"/>
      <c r="AS39" s="161"/>
    </row>
    <row r="40" spans="16:45" ht="13.5" thickBot="1">
      <c r="P40" s="151">
        <v>74</v>
      </c>
      <c r="Q40" s="152" t="s">
        <v>600</v>
      </c>
      <c r="R40" s="153">
        <v>0</v>
      </c>
      <c r="S40" s="155" t="s">
        <v>600</v>
      </c>
      <c r="T40" s="156">
        <v>0</v>
      </c>
      <c r="U40" s="151">
        <v>20</v>
      </c>
      <c r="V40" s="152" t="s">
        <v>600</v>
      </c>
      <c r="W40" s="153">
        <v>0</v>
      </c>
      <c r="X40" s="149"/>
      <c r="Y40" s="155" t="s">
        <v>600</v>
      </c>
      <c r="Z40" s="156">
        <v>0</v>
      </c>
      <c r="AF40" s="139"/>
      <c r="AG40" s="139">
        <v>119</v>
      </c>
      <c r="AH40" s="139"/>
      <c r="AI40" s="157"/>
      <c r="AK40" s="79"/>
      <c r="AL40" s="79"/>
      <c r="AN40" s="139"/>
      <c r="AO40" s="202" t="s">
        <v>1316</v>
      </c>
      <c r="AP40" s="202"/>
      <c r="AQ40" s="139"/>
      <c r="AR40" s="147"/>
      <c r="AS40" s="139"/>
    </row>
    <row r="41" spans="16:45" ht="13.5" thickBot="1">
      <c r="P41" s="149"/>
      <c r="Q41" s="155" t="s">
        <v>600</v>
      </c>
      <c r="R41" s="156">
        <v>0</v>
      </c>
      <c r="V41" s="155" t="s">
        <v>600</v>
      </c>
      <c r="W41" s="156">
        <v>0</v>
      </c>
      <c r="Y41" s="72" t="s">
        <v>607</v>
      </c>
      <c r="AB41" s="151">
        <v>111</v>
      </c>
      <c r="AC41" s="152" t="s">
        <v>216</v>
      </c>
      <c r="AD41" s="153">
        <v>5</v>
      </c>
      <c r="AE41" s="128"/>
      <c r="AF41" s="192" t="s">
        <v>216</v>
      </c>
      <c r="AG41" s="193"/>
      <c r="AH41" s="194"/>
      <c r="AI41" s="199">
        <v>5</v>
      </c>
      <c r="AK41" s="79"/>
      <c r="AL41" s="79"/>
      <c r="AN41" s="139"/>
      <c r="AO41" s="207" t="s">
        <v>230</v>
      </c>
      <c r="AP41" s="203"/>
      <c r="AQ41" s="145"/>
      <c r="AR41" s="147"/>
      <c r="AS41" s="139"/>
    </row>
    <row r="42" spans="10:45" ht="13.5" thickBot="1">
      <c r="J42" s="151">
        <v>107</v>
      </c>
      <c r="K42" s="152" t="s">
        <v>222</v>
      </c>
      <c r="L42" s="153">
        <v>0</v>
      </c>
      <c r="U42" s="151">
        <v>21</v>
      </c>
      <c r="V42" s="152" t="s">
        <v>220</v>
      </c>
      <c r="W42" s="153">
        <v>0</v>
      </c>
      <c r="AB42" s="149"/>
      <c r="AC42" s="155" t="s">
        <v>220</v>
      </c>
      <c r="AD42" s="156">
        <v>3</v>
      </c>
      <c r="AF42" s="195"/>
      <c r="AG42" s="196"/>
      <c r="AH42" s="197"/>
      <c r="AI42" s="200"/>
      <c r="AK42" s="79"/>
      <c r="AL42" s="79"/>
      <c r="AN42" s="139"/>
      <c r="AO42" s="208"/>
      <c r="AP42" s="205"/>
      <c r="AQ42" s="145"/>
      <c r="AR42" s="147"/>
      <c r="AS42" s="139"/>
    </row>
    <row r="43" spans="4:45" ht="13.5" thickBot="1">
      <c r="D43" s="174" t="s">
        <v>219</v>
      </c>
      <c r="E43" s="175"/>
      <c r="F43" s="176"/>
      <c r="G43" s="158"/>
      <c r="H43" s="151">
        <v>115</v>
      </c>
      <c r="I43" s="152" t="s">
        <v>226</v>
      </c>
      <c r="J43" s="153">
        <v>3</v>
      </c>
      <c r="K43" s="155" t="s">
        <v>226</v>
      </c>
      <c r="L43" s="156">
        <v>4</v>
      </c>
      <c r="R43" s="151">
        <v>43</v>
      </c>
      <c r="S43" s="152" t="s">
        <v>600</v>
      </c>
      <c r="T43" s="153">
        <v>0</v>
      </c>
      <c r="V43" s="155" t="s">
        <v>600</v>
      </c>
      <c r="W43" s="156">
        <v>0</v>
      </c>
      <c r="X43" s="151">
        <v>59</v>
      </c>
      <c r="Y43" s="152" t="s">
        <v>220</v>
      </c>
      <c r="Z43" s="153">
        <v>0</v>
      </c>
      <c r="AC43" s="72" t="s">
        <v>625</v>
      </c>
      <c r="AF43" s="198"/>
      <c r="AG43" s="198"/>
      <c r="AH43" s="198"/>
      <c r="AI43" s="159"/>
      <c r="AJ43" s="145"/>
      <c r="AK43" s="139">
        <v>122</v>
      </c>
      <c r="AL43" s="139"/>
      <c r="AM43" s="139"/>
      <c r="AN43" s="139"/>
      <c r="AO43" s="139"/>
      <c r="AP43" s="139"/>
      <c r="AQ43" s="139"/>
      <c r="AR43" s="147"/>
      <c r="AS43" s="139"/>
    </row>
    <row r="44" spans="4:45" ht="13.5" thickBot="1">
      <c r="D44" s="177"/>
      <c r="E44" s="178"/>
      <c r="F44" s="179"/>
      <c r="H44" s="149"/>
      <c r="I44" s="155" t="s">
        <v>219</v>
      </c>
      <c r="J44" s="156">
        <v>4</v>
      </c>
      <c r="P44" s="151">
        <v>75</v>
      </c>
      <c r="Q44" s="152" t="s">
        <v>600</v>
      </c>
      <c r="R44" s="153">
        <v>0</v>
      </c>
      <c r="S44" s="155" t="s">
        <v>600</v>
      </c>
      <c r="T44" s="156">
        <v>0</v>
      </c>
      <c r="U44" s="151">
        <v>22</v>
      </c>
      <c r="V44" s="152" t="s">
        <v>600</v>
      </c>
      <c r="W44" s="153">
        <v>0</v>
      </c>
      <c r="X44" s="149"/>
      <c r="Y44" s="155" t="s">
        <v>600</v>
      </c>
      <c r="Z44" s="156">
        <v>0</v>
      </c>
      <c r="AF44" s="139"/>
      <c r="AG44" s="139"/>
      <c r="AH44" s="139"/>
      <c r="AI44" s="148"/>
      <c r="AJ44" s="145"/>
      <c r="AK44" s="201" t="s">
        <v>216</v>
      </c>
      <c r="AL44" s="183"/>
      <c r="AM44" s="199">
        <v>6</v>
      </c>
      <c r="AN44" s="139"/>
      <c r="AO44" s="139"/>
      <c r="AP44" s="139"/>
      <c r="AQ44" s="139"/>
      <c r="AR44" s="147"/>
      <c r="AS44" s="139"/>
    </row>
    <row r="45" spans="4:45" ht="13.5" thickBot="1">
      <c r="D45" s="173" t="s">
        <v>376</v>
      </c>
      <c r="E45" s="173"/>
      <c r="F45" s="173"/>
      <c r="N45" s="151">
        <v>86</v>
      </c>
      <c r="O45" s="152" t="s">
        <v>600</v>
      </c>
      <c r="P45" s="153">
        <v>0</v>
      </c>
      <c r="Q45" s="155" t="s">
        <v>600</v>
      </c>
      <c r="R45" s="156">
        <v>0</v>
      </c>
      <c r="V45" s="155" t="s">
        <v>600</v>
      </c>
      <c r="W45" s="156">
        <v>0</v>
      </c>
      <c r="Y45" s="72" t="s">
        <v>606</v>
      </c>
      <c r="Z45" s="151">
        <v>94</v>
      </c>
      <c r="AA45" s="152" t="s">
        <v>220</v>
      </c>
      <c r="AB45" s="153">
        <v>5</v>
      </c>
      <c r="AF45" s="139"/>
      <c r="AG45" s="139"/>
      <c r="AH45" s="139"/>
      <c r="AI45" s="148"/>
      <c r="AJ45" s="146"/>
      <c r="AK45" s="184"/>
      <c r="AL45" s="186"/>
      <c r="AM45" s="200"/>
      <c r="AN45" s="139"/>
      <c r="AO45" s="139"/>
      <c r="AP45" s="139"/>
      <c r="AQ45" s="139"/>
      <c r="AR45" s="147"/>
      <c r="AS45" s="139"/>
    </row>
    <row r="46" spans="12:45" ht="13.5" thickBot="1">
      <c r="L46" s="151">
        <v>102</v>
      </c>
      <c r="M46" s="152" t="s">
        <v>217</v>
      </c>
      <c r="N46" s="153">
        <v>3</v>
      </c>
      <c r="O46" s="155" t="s">
        <v>217</v>
      </c>
      <c r="P46" s="156">
        <v>0</v>
      </c>
      <c r="U46" s="151">
        <v>23</v>
      </c>
      <c r="V46" s="152" t="s">
        <v>228</v>
      </c>
      <c r="W46" s="153">
        <v>0</v>
      </c>
      <c r="Z46" s="149"/>
      <c r="AA46" s="155" t="s">
        <v>228</v>
      </c>
      <c r="AB46" s="156">
        <v>4</v>
      </c>
      <c r="AF46" s="211" t="s">
        <v>546</v>
      </c>
      <c r="AG46" s="211"/>
      <c r="AH46" s="211"/>
      <c r="AI46" s="148"/>
      <c r="AJ46" s="145"/>
      <c r="AK46" s="139"/>
      <c r="AL46" s="139"/>
      <c r="AM46" s="138"/>
      <c r="AN46" s="145"/>
      <c r="AO46" s="139"/>
      <c r="AP46" s="139"/>
      <c r="AQ46" s="139"/>
      <c r="AR46" s="147"/>
      <c r="AS46" s="139"/>
    </row>
    <row r="47" spans="12:45" ht="13.5" thickBot="1">
      <c r="L47" s="149"/>
      <c r="M47" s="155" t="s">
        <v>226</v>
      </c>
      <c r="N47" s="156">
        <v>4</v>
      </c>
      <c r="R47" s="151">
        <v>44</v>
      </c>
      <c r="S47" s="152" t="s">
        <v>600</v>
      </c>
      <c r="T47" s="153">
        <v>0</v>
      </c>
      <c r="V47" s="155" t="s">
        <v>600</v>
      </c>
      <c r="W47" s="156">
        <v>0</v>
      </c>
      <c r="X47" s="151">
        <v>60</v>
      </c>
      <c r="Y47" s="152" t="s">
        <v>228</v>
      </c>
      <c r="Z47" s="153">
        <v>0</v>
      </c>
      <c r="AA47" s="72" t="s">
        <v>623</v>
      </c>
      <c r="AF47" s="181" t="s">
        <v>219</v>
      </c>
      <c r="AG47" s="182"/>
      <c r="AH47" s="183"/>
      <c r="AI47" s="199">
        <v>0</v>
      </c>
      <c r="AJ47" s="139"/>
      <c r="AK47" s="139"/>
      <c r="AL47" s="139"/>
      <c r="AM47" s="138"/>
      <c r="AN47" s="145"/>
      <c r="AO47" s="139"/>
      <c r="AP47" s="139"/>
      <c r="AQ47" s="139"/>
      <c r="AR47" s="147"/>
      <c r="AS47" s="139"/>
    </row>
    <row r="48" spans="16:45" ht="13.5" thickBot="1">
      <c r="P48" s="151">
        <v>76</v>
      </c>
      <c r="Q48" s="152" t="s">
        <v>600</v>
      </c>
      <c r="R48" s="153">
        <v>0</v>
      </c>
      <c r="S48" s="155" t="s">
        <v>600</v>
      </c>
      <c r="T48" s="156">
        <v>0</v>
      </c>
      <c r="U48" s="151">
        <v>24</v>
      </c>
      <c r="V48" s="152" t="s">
        <v>600</v>
      </c>
      <c r="W48" s="153">
        <v>0</v>
      </c>
      <c r="X48" s="149"/>
      <c r="Y48" s="155" t="s">
        <v>600</v>
      </c>
      <c r="Z48" s="156">
        <v>0</v>
      </c>
      <c r="AF48" s="184"/>
      <c r="AG48" s="185"/>
      <c r="AH48" s="186"/>
      <c r="AI48" s="200"/>
      <c r="AJ48" s="139"/>
      <c r="AK48" s="139"/>
      <c r="AL48" s="139"/>
      <c r="AM48" s="138"/>
      <c r="AN48" s="145"/>
      <c r="AO48" s="139"/>
      <c r="AP48" s="139"/>
      <c r="AQ48" s="138"/>
      <c r="AR48" s="147"/>
      <c r="AS48" s="139"/>
    </row>
    <row r="49" spans="16:45" ht="13.5" thickBot="1">
      <c r="P49" s="149"/>
      <c r="Q49" s="155" t="s">
        <v>217</v>
      </c>
      <c r="R49" s="156">
        <v>0</v>
      </c>
      <c r="V49" s="155" t="s">
        <v>600</v>
      </c>
      <c r="W49" s="156">
        <v>0</v>
      </c>
      <c r="Y49" s="72" t="s">
        <v>605</v>
      </c>
      <c r="AD49" s="135"/>
      <c r="AE49" s="131"/>
      <c r="AF49" s="144"/>
      <c r="AG49" s="139"/>
      <c r="AH49" s="139"/>
      <c r="AI49" s="157"/>
      <c r="AJ49" s="139"/>
      <c r="AK49" s="139"/>
      <c r="AL49" s="139"/>
      <c r="AM49" s="138"/>
      <c r="AN49" s="142"/>
      <c r="AO49" s="201" t="s">
        <v>216</v>
      </c>
      <c r="AP49" s="182"/>
      <c r="AQ49" s="199">
        <v>0</v>
      </c>
      <c r="AR49" s="143"/>
      <c r="AS49" s="139"/>
    </row>
    <row r="50" spans="4:45" ht="13.5" thickBot="1">
      <c r="D50" s="131"/>
      <c r="E50" s="131"/>
      <c r="F50" s="135"/>
      <c r="G50" s="131"/>
      <c r="H50" s="132"/>
      <c r="U50" s="151">
        <v>25</v>
      </c>
      <c r="V50" s="152" t="s">
        <v>218</v>
      </c>
      <c r="W50" s="153">
        <v>0</v>
      </c>
      <c r="AD50" s="135"/>
      <c r="AE50" s="131"/>
      <c r="AF50" s="144"/>
      <c r="AG50" s="139"/>
      <c r="AH50" s="139"/>
      <c r="AI50" s="157"/>
      <c r="AJ50" s="139"/>
      <c r="AK50" s="139"/>
      <c r="AL50" s="139"/>
      <c r="AM50" s="138"/>
      <c r="AN50" s="145"/>
      <c r="AO50" s="184"/>
      <c r="AP50" s="185"/>
      <c r="AQ50" s="200"/>
      <c r="AR50" s="140"/>
      <c r="AS50" s="139"/>
    </row>
    <row r="51" spans="4:45" ht="13.5" thickBot="1">
      <c r="D51" s="135"/>
      <c r="E51" s="131"/>
      <c r="F51" s="132"/>
      <c r="G51" s="131"/>
      <c r="H51" s="132"/>
      <c r="R51" s="151">
        <v>45</v>
      </c>
      <c r="S51" s="152" t="s">
        <v>600</v>
      </c>
      <c r="T51" s="153">
        <v>0</v>
      </c>
      <c r="V51" s="155" t="s">
        <v>600</v>
      </c>
      <c r="W51" s="156">
        <v>0</v>
      </c>
      <c r="X51" s="151">
        <v>61</v>
      </c>
      <c r="Y51" s="152" t="s">
        <v>218</v>
      </c>
      <c r="Z51" s="153">
        <v>4</v>
      </c>
      <c r="AD51" s="131"/>
      <c r="AE51" s="133"/>
      <c r="AF51" s="181" t="s">
        <v>224</v>
      </c>
      <c r="AG51" s="182"/>
      <c r="AH51" s="183"/>
      <c r="AI51" s="199">
        <v>0</v>
      </c>
      <c r="AJ51" s="139"/>
      <c r="AK51" s="139"/>
      <c r="AL51" s="139"/>
      <c r="AM51" s="138"/>
      <c r="AN51" s="145"/>
      <c r="AO51" s="139"/>
      <c r="AP51" s="139"/>
      <c r="AQ51" s="139"/>
      <c r="AR51" s="139"/>
      <c r="AS51" s="139"/>
    </row>
    <row r="52" spans="4:42" ht="13.5" thickBot="1">
      <c r="D52" s="135"/>
      <c r="E52" s="131"/>
      <c r="F52" s="132"/>
      <c r="G52" s="131"/>
      <c r="H52" s="131"/>
      <c r="P52" s="151">
        <v>77</v>
      </c>
      <c r="Q52" s="152" t="s">
        <v>600</v>
      </c>
      <c r="R52" s="153">
        <v>0</v>
      </c>
      <c r="S52" s="155" t="s">
        <v>600</v>
      </c>
      <c r="T52" s="156">
        <v>0</v>
      </c>
      <c r="U52" s="151">
        <v>26</v>
      </c>
      <c r="V52" s="152" t="s">
        <v>234</v>
      </c>
      <c r="W52" s="153">
        <v>0</v>
      </c>
      <c r="X52" s="149"/>
      <c r="Y52" s="155" t="s">
        <v>234</v>
      </c>
      <c r="Z52" s="156">
        <v>5</v>
      </c>
      <c r="AF52" s="184"/>
      <c r="AG52" s="185"/>
      <c r="AH52" s="186"/>
      <c r="AI52" s="200"/>
      <c r="AJ52" s="139"/>
      <c r="AK52" s="139"/>
      <c r="AL52" s="139"/>
      <c r="AM52" s="138"/>
      <c r="AN52" s="129"/>
      <c r="AO52" s="79"/>
      <c r="AP52" s="79"/>
    </row>
    <row r="53" spans="14:42" ht="13.5" thickBot="1">
      <c r="N53" s="151">
        <v>87</v>
      </c>
      <c r="O53" s="152" t="s">
        <v>600</v>
      </c>
      <c r="P53" s="153">
        <v>0</v>
      </c>
      <c r="Q53" s="155" t="s">
        <v>600</v>
      </c>
      <c r="R53" s="156">
        <v>0</v>
      </c>
      <c r="V53" s="155" t="s">
        <v>600</v>
      </c>
      <c r="W53" s="156">
        <v>0</v>
      </c>
      <c r="Y53" s="72" t="s">
        <v>604</v>
      </c>
      <c r="Z53" s="151">
        <v>95</v>
      </c>
      <c r="AA53" s="152" t="s">
        <v>234</v>
      </c>
      <c r="AB53" s="153">
        <v>5</v>
      </c>
      <c r="AF53" s="213" t="s">
        <v>548</v>
      </c>
      <c r="AG53" s="213"/>
      <c r="AH53" s="213"/>
      <c r="AI53" s="148"/>
      <c r="AJ53" s="145"/>
      <c r="AK53" s="139"/>
      <c r="AL53" s="139"/>
      <c r="AM53" s="138"/>
      <c r="AN53" s="129"/>
      <c r="AO53" s="79"/>
      <c r="AP53" s="79"/>
    </row>
    <row r="54" spans="12:42" ht="13.5" thickBot="1">
      <c r="L54" s="151">
        <v>103</v>
      </c>
      <c r="M54" s="152" t="s">
        <v>600</v>
      </c>
      <c r="N54" s="153">
        <v>0</v>
      </c>
      <c r="O54" s="155" t="s">
        <v>600</v>
      </c>
      <c r="P54" s="156">
        <v>0</v>
      </c>
      <c r="U54" s="151">
        <v>27</v>
      </c>
      <c r="V54" s="152" t="s">
        <v>226</v>
      </c>
      <c r="W54" s="153">
        <v>0</v>
      </c>
      <c r="Z54" s="149"/>
      <c r="AA54" s="155" t="s">
        <v>226</v>
      </c>
      <c r="AB54" s="156">
        <v>4</v>
      </c>
      <c r="AF54" s="139"/>
      <c r="AG54" s="139"/>
      <c r="AH54" s="139"/>
      <c r="AI54" s="148"/>
      <c r="AJ54" s="142"/>
      <c r="AK54" s="201" t="s">
        <v>230</v>
      </c>
      <c r="AL54" s="183"/>
      <c r="AM54" s="199">
        <v>2</v>
      </c>
      <c r="AO54" s="79"/>
      <c r="AP54" s="79"/>
    </row>
    <row r="55" spans="2:42" ht="13.5" thickBot="1">
      <c r="B55" s="135"/>
      <c r="C55" s="130"/>
      <c r="D55" s="132"/>
      <c r="L55" s="149"/>
      <c r="M55" s="155" t="s">
        <v>228</v>
      </c>
      <c r="N55" s="156">
        <v>0</v>
      </c>
      <c r="R55" s="151">
        <v>46</v>
      </c>
      <c r="S55" s="152" t="s">
        <v>600</v>
      </c>
      <c r="T55" s="153">
        <v>0</v>
      </c>
      <c r="V55" s="155" t="s">
        <v>600</v>
      </c>
      <c r="W55" s="156">
        <v>0</v>
      </c>
      <c r="X55" s="151">
        <v>62</v>
      </c>
      <c r="Y55" s="152" t="s">
        <v>226</v>
      </c>
      <c r="Z55" s="153">
        <v>0</v>
      </c>
      <c r="AA55" s="72" t="s">
        <v>622</v>
      </c>
      <c r="AF55" s="139"/>
      <c r="AG55" s="139"/>
      <c r="AH55" s="139"/>
      <c r="AI55" s="148"/>
      <c r="AJ55" s="145"/>
      <c r="AK55" s="184"/>
      <c r="AL55" s="186"/>
      <c r="AM55" s="200"/>
      <c r="AO55" s="79"/>
      <c r="AP55" s="79"/>
    </row>
    <row r="56" spans="2:42" ht="13.5" thickBot="1">
      <c r="B56" s="135"/>
      <c r="C56" s="131"/>
      <c r="D56" s="132"/>
      <c r="P56" s="151">
        <v>78</v>
      </c>
      <c r="Q56" s="152" t="s">
        <v>600</v>
      </c>
      <c r="R56" s="153">
        <v>0</v>
      </c>
      <c r="S56" s="155" t="s">
        <v>600</v>
      </c>
      <c r="T56" s="156">
        <v>0</v>
      </c>
      <c r="U56" s="151">
        <v>28</v>
      </c>
      <c r="V56" s="152" t="s">
        <v>600</v>
      </c>
      <c r="W56" s="153">
        <v>0</v>
      </c>
      <c r="X56" s="149"/>
      <c r="Y56" s="155" t="s">
        <v>600</v>
      </c>
      <c r="Z56" s="156">
        <v>0</v>
      </c>
      <c r="AF56" s="139"/>
      <c r="AG56" s="139">
        <v>120</v>
      </c>
      <c r="AH56" s="139"/>
      <c r="AI56" s="148"/>
      <c r="AJ56" s="145"/>
      <c r="AK56" s="139"/>
      <c r="AL56" s="139"/>
      <c r="AM56" s="139"/>
      <c r="AO56" s="79"/>
      <c r="AP56" s="79"/>
    </row>
    <row r="57" spans="2:38" ht="13.5" thickBot="1">
      <c r="B57" s="135"/>
      <c r="C57" s="131"/>
      <c r="D57" s="132"/>
      <c r="P57" s="149"/>
      <c r="Q57" s="155" t="s">
        <v>600</v>
      </c>
      <c r="R57" s="156">
        <v>0</v>
      </c>
      <c r="V57" s="155" t="s">
        <v>600</v>
      </c>
      <c r="W57" s="156">
        <v>0</v>
      </c>
      <c r="Y57" s="72" t="s">
        <v>603</v>
      </c>
      <c r="AB57" s="151">
        <v>112</v>
      </c>
      <c r="AC57" s="152" t="s">
        <v>234</v>
      </c>
      <c r="AD57" s="153">
        <v>3</v>
      </c>
      <c r="AE57" s="128"/>
      <c r="AF57" s="192" t="s">
        <v>230</v>
      </c>
      <c r="AG57" s="193"/>
      <c r="AH57" s="194"/>
      <c r="AI57" s="199">
        <v>5</v>
      </c>
      <c r="AK57" s="79"/>
      <c r="AL57" s="79"/>
    </row>
    <row r="58" spans="2:38" ht="13.5" thickBot="1">
      <c r="B58" s="131"/>
      <c r="C58" s="131"/>
      <c r="D58" s="131"/>
      <c r="J58" s="151">
        <v>108</v>
      </c>
      <c r="K58" s="152" t="s">
        <v>228</v>
      </c>
      <c r="L58" s="153">
        <v>0</v>
      </c>
      <c r="U58" s="151">
        <v>29</v>
      </c>
      <c r="V58" s="152" t="s">
        <v>222</v>
      </c>
      <c r="W58" s="153">
        <v>0</v>
      </c>
      <c r="AB58" s="149"/>
      <c r="AC58" s="155" t="s">
        <v>230</v>
      </c>
      <c r="AD58" s="156">
        <v>5</v>
      </c>
      <c r="AF58" s="195"/>
      <c r="AG58" s="196"/>
      <c r="AH58" s="197"/>
      <c r="AI58" s="200"/>
      <c r="AJ58" s="131"/>
      <c r="AK58" s="79"/>
      <c r="AL58" s="79"/>
    </row>
    <row r="59" spans="2:38" ht="13.5" thickBot="1">
      <c r="B59" s="131"/>
      <c r="C59" s="130"/>
      <c r="D59" s="174" t="s">
        <v>224</v>
      </c>
      <c r="E59" s="175"/>
      <c r="F59" s="176"/>
      <c r="G59" s="158"/>
      <c r="H59" s="151">
        <v>116</v>
      </c>
      <c r="I59" s="152" t="s">
        <v>224</v>
      </c>
      <c r="J59" s="153">
        <v>4</v>
      </c>
      <c r="K59" s="155" t="s">
        <v>224</v>
      </c>
      <c r="L59" s="156">
        <v>4</v>
      </c>
      <c r="R59" s="151">
        <v>47</v>
      </c>
      <c r="S59" s="152" t="s">
        <v>600</v>
      </c>
      <c r="T59" s="153">
        <v>0</v>
      </c>
      <c r="V59" s="155" t="s">
        <v>600</v>
      </c>
      <c r="W59" s="156">
        <v>0</v>
      </c>
      <c r="X59" s="151">
        <v>63</v>
      </c>
      <c r="Y59" s="152" t="s">
        <v>222</v>
      </c>
      <c r="Z59" s="153">
        <v>0</v>
      </c>
      <c r="AC59" s="72" t="s">
        <v>626</v>
      </c>
      <c r="AF59" s="180"/>
      <c r="AG59" s="180"/>
      <c r="AH59" s="180"/>
      <c r="AI59" s="162"/>
      <c r="AJ59" s="131"/>
      <c r="AK59" s="79"/>
      <c r="AL59" s="79"/>
    </row>
    <row r="60" spans="4:36" ht="13.5" thickBot="1">
      <c r="D60" s="177"/>
      <c r="E60" s="178"/>
      <c r="F60" s="179"/>
      <c r="H60" s="149"/>
      <c r="I60" s="155" t="s">
        <v>221</v>
      </c>
      <c r="J60" s="156">
        <v>0</v>
      </c>
      <c r="P60" s="151">
        <v>79</v>
      </c>
      <c r="Q60" s="152" t="s">
        <v>600</v>
      </c>
      <c r="R60" s="153">
        <v>0</v>
      </c>
      <c r="S60" s="155" t="s">
        <v>600</v>
      </c>
      <c r="T60" s="156">
        <v>0</v>
      </c>
      <c r="U60" s="151">
        <v>30</v>
      </c>
      <c r="V60" s="152" t="s">
        <v>600</v>
      </c>
      <c r="W60" s="153">
        <v>0</v>
      </c>
      <c r="X60" s="149"/>
      <c r="Y60" s="155" t="s">
        <v>600</v>
      </c>
      <c r="Z60" s="156">
        <v>0</v>
      </c>
      <c r="AF60" s="131"/>
      <c r="AG60" s="131"/>
      <c r="AH60" s="131"/>
      <c r="AI60" s="134"/>
      <c r="AJ60" s="131"/>
    </row>
    <row r="61" spans="4:35" ht="13.5" thickBot="1">
      <c r="D61" s="173" t="s">
        <v>377</v>
      </c>
      <c r="E61" s="173"/>
      <c r="F61" s="173"/>
      <c r="N61" s="151">
        <v>88</v>
      </c>
      <c r="O61" s="152" t="s">
        <v>600</v>
      </c>
      <c r="P61" s="153">
        <v>0</v>
      </c>
      <c r="Q61" s="155" t="s">
        <v>600</v>
      </c>
      <c r="R61" s="156">
        <v>0</v>
      </c>
      <c r="V61" s="155" t="s">
        <v>600</v>
      </c>
      <c r="W61" s="156">
        <v>0</v>
      </c>
      <c r="Y61" s="72" t="s">
        <v>602</v>
      </c>
      <c r="Z61" s="151">
        <v>96</v>
      </c>
      <c r="AA61" s="152" t="s">
        <v>222</v>
      </c>
      <c r="AB61" s="153">
        <v>2</v>
      </c>
      <c r="AI61" s="154"/>
    </row>
    <row r="62" spans="12:35" ht="13.5" thickBot="1">
      <c r="L62" s="151">
        <v>104</v>
      </c>
      <c r="M62" s="152" t="s">
        <v>231</v>
      </c>
      <c r="N62" s="153">
        <v>0</v>
      </c>
      <c r="O62" s="155" t="s">
        <v>231</v>
      </c>
      <c r="P62" s="156">
        <v>0</v>
      </c>
      <c r="U62" s="151">
        <v>31</v>
      </c>
      <c r="V62" s="152" t="s">
        <v>230</v>
      </c>
      <c r="W62" s="153">
        <v>0</v>
      </c>
      <c r="Z62" s="149"/>
      <c r="AA62" s="155" t="s">
        <v>230</v>
      </c>
      <c r="AB62" s="156">
        <v>5</v>
      </c>
      <c r="AI62" s="154"/>
    </row>
    <row r="63" spans="12:35" ht="13.5" thickBot="1">
      <c r="L63" s="149"/>
      <c r="M63" s="155" t="s">
        <v>224</v>
      </c>
      <c r="N63" s="156">
        <v>4</v>
      </c>
      <c r="R63" s="151">
        <v>48</v>
      </c>
      <c r="S63" s="152" t="s">
        <v>600</v>
      </c>
      <c r="T63" s="153">
        <v>0</v>
      </c>
      <c r="V63" s="155" t="s">
        <v>600</v>
      </c>
      <c r="W63" s="156">
        <v>0</v>
      </c>
      <c r="X63" s="151">
        <v>64</v>
      </c>
      <c r="Y63" s="152" t="s">
        <v>230</v>
      </c>
      <c r="Z63" s="153">
        <v>0</v>
      </c>
      <c r="AA63" s="72" t="s">
        <v>621</v>
      </c>
      <c r="AI63" s="154"/>
    </row>
    <row r="64" spans="16:35" ht="13.5" thickBot="1">
      <c r="P64" s="151">
        <v>80</v>
      </c>
      <c r="Q64" s="152" t="s">
        <v>600</v>
      </c>
      <c r="R64" s="153">
        <v>0</v>
      </c>
      <c r="S64" s="155" t="s">
        <v>600</v>
      </c>
      <c r="T64" s="156">
        <v>0</v>
      </c>
      <c r="U64" s="151">
        <v>32</v>
      </c>
      <c r="V64" s="152" t="s">
        <v>600</v>
      </c>
      <c r="W64" s="153">
        <v>0</v>
      </c>
      <c r="X64" s="149"/>
      <c r="Y64" s="155" t="s">
        <v>600</v>
      </c>
      <c r="Z64" s="156">
        <v>0</v>
      </c>
      <c r="AI64" s="154"/>
    </row>
    <row r="65" spans="17:35" ht="13.5" thickBot="1">
      <c r="Q65" s="155" t="s">
        <v>231</v>
      </c>
      <c r="R65" s="156">
        <v>0</v>
      </c>
      <c r="V65" s="155" t="s">
        <v>600</v>
      </c>
      <c r="W65" s="156">
        <v>0</v>
      </c>
      <c r="Y65" s="72" t="s">
        <v>601</v>
      </c>
      <c r="AI65" s="154"/>
    </row>
    <row r="66" ht="12.75">
      <c r="AI66" s="154"/>
    </row>
  </sheetData>
  <sheetProtection selectLockedCells="1"/>
  <mergeCells count="56">
    <mergeCell ref="AF53:AH53"/>
    <mergeCell ref="AI57:AI58"/>
    <mergeCell ref="AC31:AI33"/>
    <mergeCell ref="AC34:AI36"/>
    <mergeCell ref="AI47:AI48"/>
    <mergeCell ref="AI41:AI42"/>
    <mergeCell ref="AQ49:AQ50"/>
    <mergeCell ref="AF51:AH52"/>
    <mergeCell ref="AI51:AI52"/>
    <mergeCell ref="AF21:AH21"/>
    <mergeCell ref="AF46:AH46"/>
    <mergeCell ref="AI25:AI26"/>
    <mergeCell ref="AO25:AP26"/>
    <mergeCell ref="AO29:AP29"/>
    <mergeCell ref="AO30:AP31"/>
    <mergeCell ref="AO32:AP33"/>
    <mergeCell ref="AK44:AL45"/>
    <mergeCell ref="AM44:AM45"/>
    <mergeCell ref="AK30:AL38"/>
    <mergeCell ref="AK54:AL55"/>
    <mergeCell ref="AO35:AP35"/>
    <mergeCell ref="AM54:AM55"/>
    <mergeCell ref="AO36:AP37"/>
    <mergeCell ref="AO40:AP40"/>
    <mergeCell ref="AO41:AP42"/>
    <mergeCell ref="AO49:AP50"/>
    <mergeCell ref="AO24:AP24"/>
    <mergeCell ref="AI9:AI10"/>
    <mergeCell ref="AK12:AL13"/>
    <mergeCell ref="AM12:AM13"/>
    <mergeCell ref="AI15:AI16"/>
    <mergeCell ref="AQ17:AQ18"/>
    <mergeCell ref="AO17:AP18"/>
    <mergeCell ref="AI19:AI20"/>
    <mergeCell ref="AK22:AL23"/>
    <mergeCell ref="AM22:AM23"/>
    <mergeCell ref="D61:F61"/>
    <mergeCell ref="AF9:AH10"/>
    <mergeCell ref="AF25:AH26"/>
    <mergeCell ref="AF41:AH42"/>
    <mergeCell ref="AF57:AH58"/>
    <mergeCell ref="D59:F60"/>
    <mergeCell ref="AF11:AH11"/>
    <mergeCell ref="AF27:AH27"/>
    <mergeCell ref="AF43:AH43"/>
    <mergeCell ref="D11:F12"/>
    <mergeCell ref="D13:F13"/>
    <mergeCell ref="D43:F44"/>
    <mergeCell ref="D27:F28"/>
    <mergeCell ref="AF59:AH59"/>
    <mergeCell ref="D45:F45"/>
    <mergeCell ref="D29:F29"/>
    <mergeCell ref="AF47:AH48"/>
    <mergeCell ref="AF19:AH20"/>
    <mergeCell ref="AF15:AH16"/>
    <mergeCell ref="AF14:AH14"/>
  </mergeCells>
  <hyperlinks>
    <hyperlink ref="AC34" r:id="rId1" display="http://www.bccolours.de"/>
  </hyperlink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4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K32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6.28125" style="0" customWidth="1"/>
    <col min="2" max="2" width="20.8515625" style="0" customWidth="1"/>
    <col min="3" max="3" width="3.140625" style="0" customWidth="1"/>
    <col min="4" max="4" width="6.28125" style="0" customWidth="1"/>
    <col min="5" max="5" width="20.8515625" style="0" customWidth="1"/>
    <col min="6" max="6" width="3.140625" style="0" customWidth="1"/>
    <col min="7" max="7" width="6.28125" style="0" customWidth="1"/>
    <col min="8" max="8" width="20.8515625" style="0" customWidth="1"/>
    <col min="9" max="9" width="3.140625" style="0" customWidth="1"/>
    <col min="11" max="11" width="20.8515625" style="0" customWidth="1"/>
  </cols>
  <sheetData>
    <row r="1" spans="1:11" ht="12.75">
      <c r="A1" s="88"/>
      <c r="B1" s="89" t="s">
        <v>534</v>
      </c>
      <c r="C1" s="90"/>
      <c r="D1" s="90"/>
      <c r="E1" s="89" t="s">
        <v>535</v>
      </c>
      <c r="F1" s="90"/>
      <c r="G1" s="90"/>
      <c r="H1" s="91" t="s">
        <v>536</v>
      </c>
      <c r="I1" s="92"/>
      <c r="J1" s="92"/>
      <c r="K1" s="92"/>
    </row>
    <row r="2" spans="1:11" ht="12.75">
      <c r="A2" s="88"/>
      <c r="B2" s="93" t="s">
        <v>537</v>
      </c>
      <c r="C2" s="94"/>
      <c r="D2" s="94"/>
      <c r="E2" s="93" t="s">
        <v>538</v>
      </c>
      <c r="F2" s="90"/>
      <c r="G2" s="90"/>
      <c r="H2" s="91"/>
      <c r="I2" s="92"/>
      <c r="J2" s="92"/>
      <c r="K2" s="92"/>
    </row>
    <row r="3" spans="1:11" ht="12.75">
      <c r="A3" s="88"/>
      <c r="B3" s="88"/>
      <c r="C3" s="88"/>
      <c r="D3" s="88"/>
      <c r="E3" s="88"/>
      <c r="F3" s="88"/>
      <c r="G3" s="88"/>
      <c r="H3" s="95"/>
      <c r="I3" s="95"/>
      <c r="J3" s="95"/>
      <c r="K3" s="95"/>
    </row>
    <row r="4" spans="1:11" ht="12.75">
      <c r="A4" s="88"/>
      <c r="B4" s="96"/>
      <c r="C4" s="96"/>
      <c r="D4" s="88"/>
      <c r="E4" s="88"/>
      <c r="F4" s="88"/>
      <c r="G4" s="88"/>
      <c r="H4" s="95"/>
      <c r="I4" s="95"/>
      <c r="J4" s="95"/>
      <c r="K4" s="95"/>
    </row>
    <row r="5" spans="1:11" ht="12.75">
      <c r="A5" s="97" t="s">
        <v>598</v>
      </c>
      <c r="B5" s="98" t="s">
        <v>539</v>
      </c>
      <c r="C5" s="96"/>
      <c r="D5" s="88"/>
      <c r="E5" s="88"/>
      <c r="F5" s="88"/>
      <c r="G5" s="88"/>
      <c r="H5" s="95"/>
      <c r="I5" s="95"/>
      <c r="J5" s="95"/>
      <c r="K5" s="95"/>
    </row>
    <row r="6" spans="1:11" ht="12.75">
      <c r="A6" s="217"/>
      <c r="B6" s="99" t="str">
        <f>'Baum 64'!$AF$9</f>
        <v>K. Kerec</v>
      </c>
      <c r="C6" s="100">
        <v>1</v>
      </c>
      <c r="D6" s="101"/>
      <c r="E6" s="92"/>
      <c r="F6" s="92"/>
      <c r="G6" s="92"/>
      <c r="H6" s="92"/>
      <c r="I6" s="92"/>
      <c r="J6" s="95"/>
      <c r="K6" s="95"/>
    </row>
    <row r="7" spans="1:11" ht="12.75">
      <c r="A7" s="218"/>
      <c r="B7" s="102" t="str">
        <f>'Baum 64'!$D$11</f>
        <v>B. Sejdi</v>
      </c>
      <c r="C7" s="103">
        <v>5</v>
      </c>
      <c r="D7" s="104"/>
      <c r="E7" s="92"/>
      <c r="F7" s="92"/>
      <c r="G7" s="92"/>
      <c r="H7" s="92"/>
      <c r="I7" s="92"/>
      <c r="J7" s="95"/>
      <c r="K7" s="95"/>
    </row>
    <row r="8" spans="1:11" ht="12.75">
      <c r="A8" s="122" t="s">
        <v>380</v>
      </c>
      <c r="B8" s="105" t="s">
        <v>543</v>
      </c>
      <c r="C8" s="92"/>
      <c r="D8" s="104"/>
      <c r="E8" s="92"/>
      <c r="F8" s="92"/>
      <c r="G8" s="92"/>
      <c r="H8" s="92"/>
      <c r="I8" s="92"/>
      <c r="J8" s="95"/>
      <c r="K8" s="95"/>
    </row>
    <row r="9" spans="1:11" ht="12.75">
      <c r="A9" s="88"/>
      <c r="B9" s="92"/>
      <c r="C9" s="92"/>
      <c r="D9" s="97" t="s">
        <v>598</v>
      </c>
      <c r="E9" s="92"/>
      <c r="F9" s="92"/>
      <c r="G9" s="92"/>
      <c r="H9" s="92"/>
      <c r="I9" s="92"/>
      <c r="J9" s="95"/>
      <c r="K9" s="95"/>
    </row>
    <row r="10" spans="1:11" ht="12.75">
      <c r="A10" s="88"/>
      <c r="B10" s="92"/>
      <c r="C10" s="92"/>
      <c r="D10" s="217">
        <v>1</v>
      </c>
      <c r="E10" s="99" t="str">
        <f>IF(C6="","",IF(C6&gt;C7,B6,B7))</f>
        <v>B. Sejdi</v>
      </c>
      <c r="F10" s="106">
        <v>6</v>
      </c>
      <c r="G10" s="107"/>
      <c r="H10" s="92"/>
      <c r="I10" s="92"/>
      <c r="J10" s="95"/>
      <c r="K10" s="95"/>
    </row>
    <row r="11" spans="1:11" ht="12.75">
      <c r="A11" s="88"/>
      <c r="B11" s="92"/>
      <c r="C11" s="92"/>
      <c r="D11" s="218"/>
      <c r="E11" s="108" t="str">
        <f>IF(C14="","",IF(C14&gt;C15,B14,B15))</f>
        <v>D. Jadanec</v>
      </c>
      <c r="F11" s="109">
        <v>5</v>
      </c>
      <c r="G11" s="110"/>
      <c r="H11" s="92"/>
      <c r="I11" s="92"/>
      <c r="J11" s="95"/>
      <c r="K11" s="95"/>
    </row>
    <row r="12" spans="1:11" ht="12.75">
      <c r="A12" s="88"/>
      <c r="B12" s="92"/>
      <c r="C12" s="92"/>
      <c r="D12" s="122" t="s">
        <v>382</v>
      </c>
      <c r="E12" s="92"/>
      <c r="F12" s="92"/>
      <c r="G12" s="104"/>
      <c r="H12" s="92"/>
      <c r="I12" s="92"/>
      <c r="J12" s="95"/>
      <c r="K12" s="95"/>
    </row>
    <row r="13" spans="1:11" ht="12.75">
      <c r="A13" s="97" t="s">
        <v>598</v>
      </c>
      <c r="B13" s="105" t="s">
        <v>541</v>
      </c>
      <c r="C13" s="92"/>
      <c r="D13" s="104"/>
      <c r="E13" s="92"/>
      <c r="F13" s="92"/>
      <c r="G13" s="104"/>
      <c r="H13" s="92"/>
      <c r="I13" s="92"/>
      <c r="J13" s="95"/>
      <c r="K13" s="95"/>
    </row>
    <row r="14" spans="1:11" ht="12.75">
      <c r="A14" s="217">
        <v>2</v>
      </c>
      <c r="B14" s="111" t="str">
        <f>'Baum 64'!$AF$25</f>
        <v>K. Karadag</v>
      </c>
      <c r="C14" s="106">
        <v>2</v>
      </c>
      <c r="D14" s="112"/>
      <c r="E14" s="92"/>
      <c r="F14" s="92"/>
      <c r="G14" s="104"/>
      <c r="H14" s="92"/>
      <c r="I14" s="92"/>
      <c r="J14" s="95"/>
      <c r="K14" s="113" t="s">
        <v>542</v>
      </c>
    </row>
    <row r="15" spans="1:11" ht="12.75">
      <c r="A15" s="218"/>
      <c r="B15" s="102" t="str">
        <f>'Baum 64'!$D$27</f>
        <v>D. Jadanec</v>
      </c>
      <c r="C15" s="103">
        <v>5</v>
      </c>
      <c r="D15" s="92"/>
      <c r="E15" s="92"/>
      <c r="F15" s="92"/>
      <c r="G15" s="104"/>
      <c r="H15" s="92"/>
      <c r="I15" s="92"/>
      <c r="J15" s="95"/>
      <c r="K15" s="219" t="str">
        <f>IF(I18="","",IF(I18&gt;I19,H18,H19))</f>
        <v>F. Dohm</v>
      </c>
    </row>
    <row r="16" spans="1:11" ht="12.75">
      <c r="A16" s="122" t="s">
        <v>379</v>
      </c>
      <c r="B16" s="105" t="s">
        <v>540</v>
      </c>
      <c r="C16" s="92"/>
      <c r="D16" s="92"/>
      <c r="E16" s="92"/>
      <c r="F16" s="92"/>
      <c r="G16" s="104"/>
      <c r="H16" s="92"/>
      <c r="I16" s="92"/>
      <c r="J16" s="95"/>
      <c r="K16" s="220"/>
    </row>
    <row r="17" spans="1:11" ht="12.75">
      <c r="A17" s="95"/>
      <c r="B17" s="92"/>
      <c r="C17" s="92"/>
      <c r="D17" s="92"/>
      <c r="E17" s="92"/>
      <c r="F17" s="92"/>
      <c r="G17" s="97" t="s">
        <v>598</v>
      </c>
      <c r="H17" s="92"/>
      <c r="I17" s="92"/>
      <c r="J17" s="114"/>
      <c r="K17" s="88"/>
    </row>
    <row r="18" spans="1:11" ht="12.75">
      <c r="A18" s="95"/>
      <c r="B18" s="92"/>
      <c r="C18" s="92"/>
      <c r="D18" s="92"/>
      <c r="E18" s="92"/>
      <c r="F18" s="92"/>
      <c r="G18" s="217"/>
      <c r="H18" s="115" t="str">
        <f>IF(F10="","",IF(F10&gt;F11,E10,E11))</f>
        <v>B. Sejdi</v>
      </c>
      <c r="I18" s="116">
        <v>5</v>
      </c>
      <c r="J18" s="117"/>
      <c r="K18" s="118">
        <f>IF(I10="","",IF(I10&gt;I11,H10,H11))</f>
      </c>
    </row>
    <row r="19" spans="1:11" ht="12.75">
      <c r="A19" s="95"/>
      <c r="B19" s="92"/>
      <c r="C19" s="92"/>
      <c r="D19" s="92"/>
      <c r="E19" s="92"/>
      <c r="F19" s="92"/>
      <c r="G19" s="218"/>
      <c r="H19" s="99" t="str">
        <f>IF(F26="","",IF(F26&gt;F27,E26,E27))</f>
        <v>F. Dohm</v>
      </c>
      <c r="I19" s="109">
        <v>6</v>
      </c>
      <c r="J19" s="114"/>
      <c r="K19" s="118"/>
    </row>
    <row r="20" spans="1:11" ht="12.75">
      <c r="A20" s="95"/>
      <c r="B20" s="92"/>
      <c r="C20" s="92"/>
      <c r="D20" s="92"/>
      <c r="E20" s="92"/>
      <c r="F20" s="92"/>
      <c r="G20" s="122" t="s">
        <v>384</v>
      </c>
      <c r="H20" s="92"/>
      <c r="I20" s="119"/>
      <c r="J20" s="114"/>
      <c r="K20" s="120"/>
    </row>
    <row r="21" spans="1:11" ht="12.75">
      <c r="A21" s="97" t="s">
        <v>598</v>
      </c>
      <c r="B21" s="105" t="s">
        <v>544</v>
      </c>
      <c r="C21" s="92"/>
      <c r="D21" s="92"/>
      <c r="E21" s="92"/>
      <c r="F21" s="92"/>
      <c r="G21" s="104"/>
      <c r="H21" s="92"/>
      <c r="I21" s="92"/>
      <c r="J21" s="95"/>
      <c r="K21" s="221" t="str">
        <f>IF(I18="","",IF(I18&lt;I19,H18,H19))</f>
        <v>B. Sejdi</v>
      </c>
    </row>
    <row r="22" spans="1:11" ht="12.75">
      <c r="A22" s="217">
        <v>6</v>
      </c>
      <c r="B22" s="111" t="str">
        <f>'Baum 64'!$AF$41</f>
        <v>M. Vogel</v>
      </c>
      <c r="C22" s="106">
        <v>5</v>
      </c>
      <c r="D22" s="107"/>
      <c r="E22" s="92"/>
      <c r="F22" s="92"/>
      <c r="G22" s="104"/>
      <c r="H22" s="92"/>
      <c r="I22" s="92"/>
      <c r="J22" s="95"/>
      <c r="K22" s="220"/>
    </row>
    <row r="23" spans="1:11" ht="12.75">
      <c r="A23" s="218"/>
      <c r="B23" s="102" t="str">
        <f>'Baum 64'!$D$43</f>
        <v>V. Lüttich</v>
      </c>
      <c r="C23" s="103">
        <v>1</v>
      </c>
      <c r="D23" s="110"/>
      <c r="E23" s="92"/>
      <c r="F23" s="92"/>
      <c r="G23" s="104"/>
      <c r="H23" s="92"/>
      <c r="I23" s="92"/>
      <c r="J23" s="95"/>
      <c r="K23" s="113" t="s">
        <v>545</v>
      </c>
    </row>
    <row r="24" spans="1:11" ht="12.75">
      <c r="A24" s="122" t="s">
        <v>378</v>
      </c>
      <c r="B24" s="105" t="s">
        <v>546</v>
      </c>
      <c r="C24" s="92"/>
      <c r="D24" s="104"/>
      <c r="E24" s="92"/>
      <c r="F24" s="92"/>
      <c r="G24" s="104"/>
      <c r="H24" s="92"/>
      <c r="I24" s="92"/>
      <c r="J24" s="95"/>
      <c r="K24" s="95"/>
    </row>
    <row r="25" spans="1:11" ht="12.75">
      <c r="A25" s="95"/>
      <c r="B25" s="92"/>
      <c r="C25" s="92"/>
      <c r="D25" s="97" t="s">
        <v>598</v>
      </c>
      <c r="E25" s="92"/>
      <c r="F25" s="92"/>
      <c r="G25" s="104"/>
      <c r="H25" s="92"/>
      <c r="I25" s="92"/>
      <c r="J25" s="95"/>
      <c r="K25" s="95"/>
    </row>
    <row r="26" spans="1:11" ht="12.75">
      <c r="A26" s="95"/>
      <c r="B26" s="92"/>
      <c r="C26" s="92"/>
      <c r="D26" s="217">
        <v>2</v>
      </c>
      <c r="E26" s="99" t="str">
        <f>IF(C22="","",IF(C22&gt;C23,B22,B23))</f>
        <v>M. Vogel</v>
      </c>
      <c r="F26" s="109">
        <v>2</v>
      </c>
      <c r="G26" s="112"/>
      <c r="H26" s="92"/>
      <c r="I26" s="92"/>
      <c r="J26" s="95"/>
      <c r="K26" s="95"/>
    </row>
    <row r="27" spans="1:11" ht="12.75">
      <c r="A27" s="95"/>
      <c r="B27" s="92"/>
      <c r="C27" s="92"/>
      <c r="D27" s="218"/>
      <c r="E27" s="99" t="str">
        <f>IF(C30="","",IF(C30&gt;C31,B30,B31))</f>
        <v>F. Dohm</v>
      </c>
      <c r="F27" s="106">
        <v>6</v>
      </c>
      <c r="G27" s="121"/>
      <c r="H27" s="119"/>
      <c r="I27" s="92"/>
      <c r="J27" s="95"/>
      <c r="K27" s="95"/>
    </row>
    <row r="28" spans="1:11" ht="12.75">
      <c r="A28" s="95"/>
      <c r="B28" s="92"/>
      <c r="C28" s="92"/>
      <c r="D28" s="122" t="s">
        <v>383</v>
      </c>
      <c r="E28" s="96"/>
      <c r="F28" s="119"/>
      <c r="G28" s="119"/>
      <c r="H28" s="92"/>
      <c r="I28" s="92"/>
      <c r="J28" s="95"/>
      <c r="K28" s="95"/>
    </row>
    <row r="29" spans="1:11" ht="12.75">
      <c r="A29" s="97" t="s">
        <v>598</v>
      </c>
      <c r="B29" s="105" t="s">
        <v>547</v>
      </c>
      <c r="C29" s="92"/>
      <c r="D29" s="104"/>
      <c r="E29" s="92"/>
      <c r="F29" s="92"/>
      <c r="G29" s="92"/>
      <c r="H29" s="92"/>
      <c r="I29" s="92"/>
      <c r="J29" s="95"/>
      <c r="K29" s="95"/>
    </row>
    <row r="30" spans="1:11" ht="12.75">
      <c r="A30" s="217">
        <v>5</v>
      </c>
      <c r="B30" s="111" t="str">
        <f>'Baum 64'!$AF$57</f>
        <v>R. Heymanns</v>
      </c>
      <c r="C30" s="106">
        <v>4</v>
      </c>
      <c r="D30" s="112"/>
      <c r="E30" s="92"/>
      <c r="F30" s="92"/>
      <c r="G30" s="92"/>
      <c r="H30" s="92"/>
      <c r="I30" s="92"/>
      <c r="J30" s="95"/>
      <c r="K30" s="95"/>
    </row>
    <row r="31" spans="1:11" ht="12.75">
      <c r="A31" s="218"/>
      <c r="B31" s="102" t="str">
        <f>'Baum 64'!$D$59</f>
        <v>F. Dohm</v>
      </c>
      <c r="C31" s="103">
        <v>5</v>
      </c>
      <c r="D31" s="92"/>
      <c r="E31" s="92"/>
      <c r="F31" s="92"/>
      <c r="G31" s="92"/>
      <c r="H31" s="92"/>
      <c r="I31" s="92"/>
      <c r="J31" s="95"/>
      <c r="K31" s="95"/>
    </row>
    <row r="32" spans="1:11" ht="12.75">
      <c r="A32" s="122" t="s">
        <v>381</v>
      </c>
      <c r="B32" s="98" t="s">
        <v>548</v>
      </c>
      <c r="C32" s="95"/>
      <c r="D32" s="95"/>
      <c r="E32" s="95"/>
      <c r="F32" s="95"/>
      <c r="G32" s="95"/>
      <c r="H32" s="95"/>
      <c r="I32" s="95"/>
      <c r="J32" s="95"/>
      <c r="K32" s="95"/>
    </row>
  </sheetData>
  <sheetProtection/>
  <mergeCells count="9">
    <mergeCell ref="A30:A31"/>
    <mergeCell ref="G18:G19"/>
    <mergeCell ref="K21:K22"/>
    <mergeCell ref="A22:A23"/>
    <mergeCell ref="D26:D27"/>
    <mergeCell ref="A6:A7"/>
    <mergeCell ref="D10:D11"/>
    <mergeCell ref="A14:A15"/>
    <mergeCell ref="K15:K16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zoomScalePageLayoutView="0" workbookViewId="0" topLeftCell="A1">
      <selection activeCell="E9" sqref="E9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222" t="e">
        <f>IF(#REF!="","",#REF!)</f>
        <v>#REF!</v>
      </c>
      <c r="C2" s="222"/>
      <c r="D2" s="222"/>
      <c r="E2" s="222"/>
      <c r="F2" s="222"/>
      <c r="G2" s="222"/>
      <c r="H2" s="222"/>
    </row>
    <row r="3" spans="2:8" ht="12.75">
      <c r="B3" s="225" t="e">
        <f>IF(#REF!="","",#REF!)</f>
        <v>#REF!</v>
      </c>
      <c r="C3" s="225"/>
      <c r="D3" s="225"/>
      <c r="E3" s="225"/>
      <c r="F3" s="225"/>
      <c r="G3" s="225"/>
      <c r="H3" s="225"/>
    </row>
    <row r="4" spans="2:8" ht="15">
      <c r="B4" s="226" t="e">
        <f>IF(#REF!="","",#REF!)</f>
        <v>#REF!</v>
      </c>
      <c r="C4" s="226"/>
      <c r="D4" s="226"/>
      <c r="E4" s="226"/>
      <c r="F4" s="226"/>
      <c r="G4" s="226"/>
      <c r="H4" s="226"/>
    </row>
    <row r="5" spans="2:8" ht="15">
      <c r="B5" s="4"/>
      <c r="C5" s="4"/>
      <c r="D5" s="4"/>
      <c r="E5" s="4"/>
      <c r="F5" s="4"/>
      <c r="G5" s="4"/>
      <c r="H5" s="4"/>
    </row>
    <row r="6" spans="2:5" ht="18">
      <c r="B6" s="5"/>
      <c r="C6" s="5"/>
      <c r="D6" s="5"/>
      <c r="E6" s="5"/>
    </row>
    <row r="7" spans="1:9" ht="18">
      <c r="A7" s="6"/>
      <c r="B7" s="227" t="s">
        <v>629</v>
      </c>
      <c r="C7" s="228"/>
      <c r="D7" s="7">
        <v>6</v>
      </c>
      <c r="E7" s="8"/>
      <c r="F7" s="227" t="s">
        <v>630</v>
      </c>
      <c r="G7" s="228"/>
      <c r="H7" s="9" t="e">
        <f>VLOOKUP($D$7,SP64,10,0)</f>
        <v>#REF!</v>
      </c>
      <c r="I7" s="10"/>
    </row>
    <row r="8" ht="18">
      <c r="C8" s="5"/>
    </row>
    <row r="9" spans="2:8" ht="23.25">
      <c r="B9" s="223" t="e">
        <f>VLOOKUP($D$7,SP64,2,0)</f>
        <v>#REF!</v>
      </c>
      <c r="C9" s="223"/>
      <c r="D9" s="223"/>
      <c r="E9" s="11" t="s">
        <v>631</v>
      </c>
      <c r="F9" s="223" t="e">
        <f>VLOOKUP($D$7,SP64,3,0)</f>
        <v>#REF!</v>
      </c>
      <c r="G9" s="223"/>
      <c r="H9" s="223"/>
    </row>
    <row r="10" spans="2:8" ht="12.75">
      <c r="B10" s="224" t="s">
        <v>632</v>
      </c>
      <c r="C10" s="224"/>
      <c r="D10" s="224"/>
      <c r="E10" s="12"/>
      <c r="F10" s="224" t="s">
        <v>633</v>
      </c>
      <c r="G10" s="224"/>
      <c r="H10" s="224"/>
    </row>
    <row r="11" spans="2:8" ht="23.25">
      <c r="B11" s="230" t="s">
        <v>634</v>
      </c>
      <c r="C11" s="230"/>
      <c r="D11" s="230"/>
      <c r="E11" s="11" t="s">
        <v>631</v>
      </c>
      <c r="F11" s="230" t="s">
        <v>634</v>
      </c>
      <c r="G11" s="230"/>
      <c r="H11" s="230"/>
    </row>
    <row r="12" spans="2:8" ht="23.25">
      <c r="B12" s="13"/>
      <c r="C12" s="13"/>
      <c r="D12" s="13"/>
      <c r="E12" s="11"/>
      <c r="F12" s="13"/>
      <c r="G12" s="13"/>
      <c r="H12" s="13"/>
    </row>
    <row r="13" spans="1:9" ht="12.75">
      <c r="A13" s="229" t="s">
        <v>635</v>
      </c>
      <c r="B13" s="229"/>
      <c r="C13" s="229"/>
      <c r="D13" s="229"/>
      <c r="E13" s="229"/>
      <c r="F13" s="229"/>
      <c r="G13" s="229"/>
      <c r="H13" s="229"/>
      <c r="I13" s="229"/>
    </row>
    <row r="14" spans="1:9" ht="12.75">
      <c r="A14" s="229"/>
      <c r="B14" s="229"/>
      <c r="C14" s="229"/>
      <c r="D14" s="229"/>
      <c r="E14" s="229"/>
      <c r="F14" s="229"/>
      <c r="G14" s="229"/>
      <c r="H14" s="229"/>
      <c r="I14" s="229"/>
    </row>
  </sheetData>
  <sheetProtection/>
  <mergeCells count="13">
    <mergeCell ref="A14:I14"/>
    <mergeCell ref="F10:H10"/>
    <mergeCell ref="B11:D11"/>
    <mergeCell ref="F11:H11"/>
    <mergeCell ref="A13:I13"/>
    <mergeCell ref="B2:H2"/>
    <mergeCell ref="B9:D9"/>
    <mergeCell ref="F9:H9"/>
    <mergeCell ref="B10:D10"/>
    <mergeCell ref="B3:H3"/>
    <mergeCell ref="B4:H4"/>
    <mergeCell ref="B7:C7"/>
    <mergeCell ref="F7:G7"/>
  </mergeCells>
  <printOptions/>
  <pageMargins left="0.75" right="0.75" top="1" bottom="1" header="0.4921259845" footer="0.4921259845"/>
  <pageSetup fitToHeight="1" fitToWidth="1" horizontalDpi="300" verticalDpi="300" orientation="landscape" paperSize="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G32" sqref="G32"/>
    </sheetView>
  </sheetViews>
  <sheetFormatPr defaultColWidth="11.421875" defaultRowHeight="12.75"/>
  <cols>
    <col min="1" max="1" width="5.8515625" style="0" customWidth="1"/>
    <col min="2" max="2" width="20.57421875" style="0" customWidth="1"/>
    <col min="3" max="3" width="24.8515625" style="0" customWidth="1"/>
  </cols>
  <sheetData>
    <row r="1" spans="1:3" ht="13.5" thickBot="1">
      <c r="A1" s="233" t="s">
        <v>235</v>
      </c>
      <c r="B1" s="234" t="s">
        <v>587</v>
      </c>
      <c r="C1" s="235" t="s">
        <v>582</v>
      </c>
    </row>
    <row r="2" spans="1:3" ht="12.75">
      <c r="A2" s="80">
        <v>1</v>
      </c>
      <c r="B2" s="2" t="s">
        <v>446</v>
      </c>
      <c r="C2" s="231" t="s">
        <v>209</v>
      </c>
    </row>
    <row r="3" spans="1:3" ht="12.75">
      <c r="A3" s="81">
        <v>1</v>
      </c>
      <c r="B3" s="3" t="s">
        <v>1265</v>
      </c>
      <c r="C3" s="232" t="s">
        <v>432</v>
      </c>
    </row>
    <row r="4" spans="1:3" ht="12.75">
      <c r="A4" s="81">
        <v>3</v>
      </c>
      <c r="B4" s="3" t="s">
        <v>445</v>
      </c>
      <c r="C4" s="232" t="s">
        <v>431</v>
      </c>
    </row>
    <row r="5" spans="1:3" ht="12.75">
      <c r="A5" s="81">
        <v>3</v>
      </c>
      <c r="B5" s="3" t="s">
        <v>1086</v>
      </c>
      <c r="C5" s="232" t="s">
        <v>209</v>
      </c>
    </row>
    <row r="6" spans="1:3" ht="12.75">
      <c r="A6" s="81">
        <v>5</v>
      </c>
      <c r="B6" s="3" t="s">
        <v>1087</v>
      </c>
      <c r="C6" s="232" t="s">
        <v>212</v>
      </c>
    </row>
    <row r="7" spans="1:3" ht="12.75">
      <c r="A7" s="81">
        <v>5</v>
      </c>
      <c r="B7" s="3" t="s">
        <v>441</v>
      </c>
      <c r="C7" s="232" t="s">
        <v>431</v>
      </c>
    </row>
    <row r="8" spans="1:3" ht="12.75">
      <c r="A8" s="81">
        <v>5</v>
      </c>
      <c r="B8" s="3" t="s">
        <v>442</v>
      </c>
      <c r="C8" s="232" t="s">
        <v>211</v>
      </c>
    </row>
    <row r="9" spans="1:3" ht="12.75">
      <c r="A9" s="81">
        <v>5</v>
      </c>
      <c r="B9" s="3" t="s">
        <v>433</v>
      </c>
      <c r="C9" s="232" t="s">
        <v>210</v>
      </c>
    </row>
    <row r="10" spans="1:3" ht="12.75">
      <c r="A10" s="81">
        <v>9</v>
      </c>
      <c r="B10" s="3" t="s">
        <v>1084</v>
      </c>
      <c r="C10" s="232" t="s">
        <v>209</v>
      </c>
    </row>
    <row r="11" spans="1:3" ht="12.75">
      <c r="A11" s="81">
        <v>9</v>
      </c>
      <c r="B11" s="3" t="s">
        <v>443</v>
      </c>
      <c r="C11" s="232" t="s">
        <v>209</v>
      </c>
    </row>
    <row r="12" spans="1:3" ht="12.75">
      <c r="A12" s="81">
        <v>9</v>
      </c>
      <c r="B12" s="3" t="s">
        <v>1085</v>
      </c>
      <c r="C12" s="232" t="s">
        <v>211</v>
      </c>
    </row>
    <row r="13" spans="1:3" ht="12.75">
      <c r="A13" s="81">
        <v>9</v>
      </c>
      <c r="B13" s="3" t="s">
        <v>1266</v>
      </c>
      <c r="C13" s="232" t="s">
        <v>209</v>
      </c>
    </row>
    <row r="14" spans="1:3" ht="12.75">
      <c r="A14" s="81">
        <v>13</v>
      </c>
      <c r="B14" s="3" t="s">
        <v>437</v>
      </c>
      <c r="C14" s="232" t="s">
        <v>209</v>
      </c>
    </row>
    <row r="15" spans="1:3" ht="12.75">
      <c r="A15" s="81">
        <v>13</v>
      </c>
      <c r="B15" s="3" t="s">
        <v>440</v>
      </c>
      <c r="C15" s="232" t="s">
        <v>209</v>
      </c>
    </row>
    <row r="16" spans="1:3" ht="12.75">
      <c r="A16" s="81">
        <v>13</v>
      </c>
      <c r="B16" s="3" t="s">
        <v>438</v>
      </c>
      <c r="C16" s="232" t="s">
        <v>209</v>
      </c>
    </row>
    <row r="17" spans="1:3" ht="12.75">
      <c r="A17" s="81">
        <v>13</v>
      </c>
      <c r="B17" s="3" t="s">
        <v>444</v>
      </c>
      <c r="C17" s="232" t="s">
        <v>213</v>
      </c>
    </row>
    <row r="18" spans="1:3" ht="12.75">
      <c r="A18" s="81">
        <v>17</v>
      </c>
      <c r="B18" s="3" t="s">
        <v>435</v>
      </c>
      <c r="C18" s="232" t="s">
        <v>210</v>
      </c>
    </row>
    <row r="19" spans="1:3" ht="12.75">
      <c r="A19" s="81">
        <v>17</v>
      </c>
      <c r="B19" s="3" t="s">
        <v>439</v>
      </c>
      <c r="C19" s="232" t="s">
        <v>209</v>
      </c>
    </row>
    <row r="20" spans="1:3" ht="12.75">
      <c r="A20" s="81">
        <v>17</v>
      </c>
      <c r="B20" s="3" t="s">
        <v>434</v>
      </c>
      <c r="C20" s="232" t="s">
        <v>431</v>
      </c>
    </row>
    <row r="21" spans="1:3" ht="12.75">
      <c r="A21" s="81">
        <v>17</v>
      </c>
      <c r="B21" s="3" t="s">
        <v>436</v>
      </c>
      <c r="C21" s="232" t="s">
        <v>214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zoomScalePageLayoutView="0" workbookViewId="0" topLeftCell="A1">
      <selection activeCell="A10" sqref="A10"/>
    </sheetView>
  </sheetViews>
  <sheetFormatPr defaultColWidth="38.57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</cols>
  <sheetData>
    <row r="1" spans="1:5" ht="12.75">
      <c r="A1" s="69" t="s">
        <v>636</v>
      </c>
      <c r="B1" s="69" t="s">
        <v>637</v>
      </c>
      <c r="C1" s="69" t="s">
        <v>638</v>
      </c>
      <c r="D1" s="69" t="s">
        <v>639</v>
      </c>
      <c r="E1" s="69" t="s">
        <v>640</v>
      </c>
    </row>
    <row r="2" spans="1:5" ht="12.75">
      <c r="A2" s="70" t="s">
        <v>1075</v>
      </c>
      <c r="B2" s="71">
        <v>301</v>
      </c>
      <c r="C2" s="70" t="s">
        <v>1076</v>
      </c>
      <c r="D2" s="71">
        <v>724</v>
      </c>
      <c r="E2" s="71">
        <v>27</v>
      </c>
    </row>
    <row r="3" spans="1:5" ht="12.75">
      <c r="A3" s="70" t="s">
        <v>1077</v>
      </c>
      <c r="B3" s="71">
        <v>301</v>
      </c>
      <c r="C3" s="70" t="s">
        <v>1076</v>
      </c>
      <c r="D3" s="71">
        <v>689</v>
      </c>
      <c r="E3" s="71">
        <v>14</v>
      </c>
    </row>
    <row r="4" spans="1:5" ht="12.75">
      <c r="A4" s="70" t="s">
        <v>1078</v>
      </c>
      <c r="B4" s="71">
        <v>301</v>
      </c>
      <c r="C4" s="70" t="s">
        <v>1076</v>
      </c>
      <c r="D4" s="71">
        <v>709</v>
      </c>
      <c r="E4" s="71" t="s">
        <v>599</v>
      </c>
    </row>
    <row r="5" spans="1:5" ht="12.75">
      <c r="A5" s="70" t="s">
        <v>1079</v>
      </c>
      <c r="B5" s="71">
        <v>301</v>
      </c>
      <c r="C5" s="70" t="s">
        <v>1076</v>
      </c>
      <c r="D5" s="71">
        <v>618</v>
      </c>
      <c r="E5" s="71">
        <v>28</v>
      </c>
    </row>
    <row r="6" spans="1:5" ht="12.75">
      <c r="A6" s="70" t="s">
        <v>1080</v>
      </c>
      <c r="B6" s="71">
        <v>301</v>
      </c>
      <c r="C6" s="70" t="s">
        <v>1076</v>
      </c>
      <c r="D6" s="71">
        <v>690</v>
      </c>
      <c r="E6" s="71">
        <v>29</v>
      </c>
    </row>
    <row r="7" spans="1:5" ht="12.75">
      <c r="A7" s="70" t="s">
        <v>1081</v>
      </c>
      <c r="B7" s="71">
        <v>301</v>
      </c>
      <c r="C7" s="70" t="s">
        <v>1076</v>
      </c>
      <c r="D7" s="71">
        <v>691</v>
      </c>
      <c r="E7" s="71" t="s">
        <v>599</v>
      </c>
    </row>
    <row r="8" spans="1:5" ht="12.75">
      <c r="A8" s="70" t="s">
        <v>1082</v>
      </c>
      <c r="B8" s="71">
        <v>301</v>
      </c>
      <c r="C8" s="70" t="s">
        <v>1076</v>
      </c>
      <c r="D8" s="71">
        <v>564</v>
      </c>
      <c r="E8" s="71">
        <v>30</v>
      </c>
    </row>
    <row r="9" spans="1:5" ht="12.75">
      <c r="A9" s="70" t="s">
        <v>1083</v>
      </c>
      <c r="B9" s="71">
        <v>301</v>
      </c>
      <c r="C9" s="70" t="s">
        <v>1076</v>
      </c>
      <c r="D9" s="71">
        <v>464</v>
      </c>
      <c r="E9" s="71" t="s">
        <v>599</v>
      </c>
    </row>
    <row r="10" spans="1:5" ht="12.75">
      <c r="A10" s="70" t="s">
        <v>1088</v>
      </c>
      <c r="B10" s="71">
        <v>301</v>
      </c>
      <c r="C10" s="70" t="s">
        <v>1076</v>
      </c>
      <c r="D10" s="71">
        <v>620</v>
      </c>
      <c r="E10" s="71">
        <v>32</v>
      </c>
    </row>
    <row r="11" spans="1:5" ht="12.75">
      <c r="A11" s="70" t="s">
        <v>1089</v>
      </c>
      <c r="B11" s="71">
        <v>301</v>
      </c>
      <c r="C11" s="70" t="s">
        <v>1076</v>
      </c>
      <c r="D11" s="71">
        <v>566</v>
      </c>
      <c r="E11" s="71">
        <v>31</v>
      </c>
    </row>
    <row r="12" spans="1:5" ht="12.75">
      <c r="A12" s="70" t="s">
        <v>1090</v>
      </c>
      <c r="B12" s="71">
        <v>301</v>
      </c>
      <c r="C12" s="70" t="s">
        <v>1076</v>
      </c>
      <c r="D12" s="71">
        <v>659</v>
      </c>
      <c r="E12" s="71">
        <v>33</v>
      </c>
    </row>
    <row r="13" spans="1:5" ht="12.75">
      <c r="A13" s="70" t="s">
        <v>1091</v>
      </c>
      <c r="B13" s="71">
        <v>301</v>
      </c>
      <c r="C13" s="70" t="s">
        <v>1076</v>
      </c>
      <c r="D13" s="71">
        <v>712</v>
      </c>
      <c r="E13" s="71" t="s">
        <v>599</v>
      </c>
    </row>
    <row r="14" spans="1:5" ht="12.75">
      <c r="A14" s="70" t="s">
        <v>1092</v>
      </c>
      <c r="B14" s="71">
        <v>301</v>
      </c>
      <c r="C14" s="70" t="s">
        <v>1076</v>
      </c>
      <c r="D14" s="71">
        <v>421</v>
      </c>
      <c r="E14" s="71">
        <v>34</v>
      </c>
    </row>
    <row r="15" spans="1:5" ht="12.75">
      <c r="A15" s="70" t="s">
        <v>1093</v>
      </c>
      <c r="B15" s="71">
        <v>301</v>
      </c>
      <c r="C15" s="70" t="s">
        <v>1076</v>
      </c>
      <c r="D15" s="71">
        <v>192</v>
      </c>
      <c r="E15" s="71">
        <v>17</v>
      </c>
    </row>
    <row r="16" spans="1:5" ht="12.75">
      <c r="A16" s="70" t="s">
        <v>1094</v>
      </c>
      <c r="B16" s="71">
        <v>301</v>
      </c>
      <c r="C16" s="70" t="s">
        <v>1076</v>
      </c>
      <c r="D16" s="71">
        <v>205</v>
      </c>
      <c r="E16" s="71">
        <v>35</v>
      </c>
    </row>
    <row r="17" spans="1:5" ht="12.75">
      <c r="A17" s="70" t="s">
        <v>1095</v>
      </c>
      <c r="B17" s="71">
        <v>301</v>
      </c>
      <c r="C17" s="70" t="s">
        <v>1076</v>
      </c>
      <c r="D17" s="71">
        <v>710</v>
      </c>
      <c r="E17" s="71" t="s">
        <v>599</v>
      </c>
    </row>
    <row r="18" spans="1:5" ht="12.75">
      <c r="A18" s="70" t="s">
        <v>1096</v>
      </c>
      <c r="B18" s="71">
        <v>301</v>
      </c>
      <c r="C18" s="70" t="s">
        <v>1076</v>
      </c>
      <c r="D18" s="71">
        <v>719</v>
      </c>
      <c r="E18" s="71">
        <v>37</v>
      </c>
    </row>
    <row r="19" spans="1:5" ht="12.75">
      <c r="A19" s="70" t="s">
        <v>1097</v>
      </c>
      <c r="B19" s="71">
        <v>301</v>
      </c>
      <c r="C19" s="70" t="s">
        <v>1076</v>
      </c>
      <c r="D19" s="71">
        <v>382</v>
      </c>
      <c r="E19" s="71">
        <v>19</v>
      </c>
    </row>
    <row r="20" spans="1:5" ht="12.75">
      <c r="A20" s="70" t="s">
        <v>1098</v>
      </c>
      <c r="B20" s="71">
        <v>301</v>
      </c>
      <c r="C20" s="70" t="s">
        <v>1076</v>
      </c>
      <c r="D20" s="71">
        <v>715</v>
      </c>
      <c r="E20" s="71">
        <v>39</v>
      </c>
    </row>
    <row r="21" spans="1:5" ht="12.75">
      <c r="A21" s="70" t="s">
        <v>1099</v>
      </c>
      <c r="B21" s="71">
        <v>301</v>
      </c>
      <c r="C21" s="70" t="s">
        <v>1076</v>
      </c>
      <c r="D21" s="71">
        <v>383</v>
      </c>
      <c r="E21" s="71">
        <v>6</v>
      </c>
    </row>
    <row r="22" spans="1:5" ht="12.75">
      <c r="A22" s="70" t="s">
        <v>1100</v>
      </c>
      <c r="B22" s="71">
        <v>301</v>
      </c>
      <c r="C22" s="70" t="s">
        <v>1076</v>
      </c>
      <c r="D22" s="71">
        <v>660</v>
      </c>
      <c r="E22" s="71">
        <v>5</v>
      </c>
    </row>
    <row r="23" spans="1:5" ht="12.75">
      <c r="A23" s="70" t="s">
        <v>1101</v>
      </c>
      <c r="B23" s="71">
        <v>301</v>
      </c>
      <c r="C23" s="70" t="s">
        <v>1076</v>
      </c>
      <c r="D23" s="71">
        <v>493</v>
      </c>
      <c r="E23" s="71">
        <v>40</v>
      </c>
    </row>
    <row r="24" spans="1:5" ht="12.75">
      <c r="A24" s="70" t="s">
        <v>1102</v>
      </c>
      <c r="B24" s="71">
        <v>301</v>
      </c>
      <c r="C24" s="70" t="s">
        <v>1076</v>
      </c>
      <c r="D24" s="71">
        <v>2</v>
      </c>
      <c r="E24" s="71">
        <v>41</v>
      </c>
    </row>
    <row r="25" spans="1:5" ht="12.75">
      <c r="A25" s="70" t="s">
        <v>1103</v>
      </c>
      <c r="B25" s="71">
        <v>301</v>
      </c>
      <c r="C25" s="70" t="s">
        <v>1076</v>
      </c>
      <c r="D25" s="71">
        <v>661</v>
      </c>
      <c r="E25" s="71">
        <v>18</v>
      </c>
    </row>
    <row r="26" spans="1:5" ht="12.75">
      <c r="A26" s="70" t="s">
        <v>1104</v>
      </c>
      <c r="B26" s="71">
        <v>301</v>
      </c>
      <c r="C26" s="70" t="s">
        <v>1076</v>
      </c>
      <c r="D26" s="71">
        <v>662</v>
      </c>
      <c r="E26" s="71">
        <v>42</v>
      </c>
    </row>
    <row r="27" spans="1:5" ht="12.75">
      <c r="A27" s="70" t="s">
        <v>1105</v>
      </c>
      <c r="B27" s="71">
        <v>301</v>
      </c>
      <c r="C27" s="70" t="s">
        <v>1076</v>
      </c>
      <c r="D27" s="71">
        <v>683</v>
      </c>
      <c r="E27" s="71">
        <v>43</v>
      </c>
    </row>
    <row r="28" spans="1:5" ht="12.75">
      <c r="A28" s="70" t="s">
        <v>1106</v>
      </c>
      <c r="B28" s="71">
        <v>301</v>
      </c>
      <c r="C28" s="70" t="s">
        <v>1076</v>
      </c>
      <c r="D28" s="71">
        <v>693</v>
      </c>
      <c r="E28" s="71" t="s">
        <v>599</v>
      </c>
    </row>
    <row r="29" spans="1:5" ht="12.75">
      <c r="A29" s="70" t="s">
        <v>1107</v>
      </c>
      <c r="B29" s="71">
        <v>301</v>
      </c>
      <c r="C29" s="70" t="s">
        <v>1076</v>
      </c>
      <c r="D29" s="71">
        <v>60</v>
      </c>
      <c r="E29" s="71">
        <v>44</v>
      </c>
    </row>
    <row r="30" spans="1:5" ht="12.75">
      <c r="A30" s="70" t="s">
        <v>1108</v>
      </c>
      <c r="B30" s="71">
        <v>301</v>
      </c>
      <c r="C30" s="70" t="s">
        <v>1076</v>
      </c>
      <c r="D30" s="71">
        <v>569</v>
      </c>
      <c r="E30" s="71">
        <v>45</v>
      </c>
    </row>
    <row r="31" spans="1:5" ht="12.75">
      <c r="A31" s="70" t="s">
        <v>1109</v>
      </c>
      <c r="B31" s="71">
        <v>301</v>
      </c>
      <c r="C31" s="70" t="s">
        <v>1076</v>
      </c>
      <c r="D31" s="71">
        <v>494</v>
      </c>
      <c r="E31" s="71">
        <v>46</v>
      </c>
    </row>
    <row r="32" spans="1:5" ht="12.75">
      <c r="A32" s="70" t="s">
        <v>1110</v>
      </c>
      <c r="B32" s="71">
        <v>301</v>
      </c>
      <c r="C32" s="70" t="s">
        <v>1076</v>
      </c>
      <c r="D32" s="71">
        <v>713</v>
      </c>
      <c r="E32" s="71">
        <v>48</v>
      </c>
    </row>
    <row r="33" spans="1:5" ht="12.75">
      <c r="A33" s="70" t="s">
        <v>1111</v>
      </c>
      <c r="B33" s="71">
        <v>301</v>
      </c>
      <c r="C33" s="70" t="s">
        <v>1076</v>
      </c>
      <c r="D33" s="71">
        <v>685</v>
      </c>
      <c r="E33" s="71">
        <v>22</v>
      </c>
    </row>
    <row r="34" spans="1:5" ht="12.75">
      <c r="A34" s="70" t="s">
        <v>1112</v>
      </c>
      <c r="B34" s="71">
        <v>301</v>
      </c>
      <c r="C34" s="70" t="s">
        <v>1076</v>
      </c>
      <c r="D34" s="71">
        <v>98</v>
      </c>
      <c r="E34" s="71">
        <v>3</v>
      </c>
    </row>
    <row r="35" spans="1:5" ht="12.75">
      <c r="A35" s="70" t="s">
        <v>1113</v>
      </c>
      <c r="B35" s="71">
        <v>301</v>
      </c>
      <c r="C35" s="70" t="s">
        <v>1076</v>
      </c>
      <c r="D35" s="71">
        <v>527</v>
      </c>
      <c r="E35" s="71">
        <v>8</v>
      </c>
    </row>
    <row r="36" spans="1:5" ht="12.75">
      <c r="A36" s="70" t="s">
        <v>1114</v>
      </c>
      <c r="B36" s="71">
        <v>301</v>
      </c>
      <c r="C36" s="70" t="s">
        <v>1076</v>
      </c>
      <c r="D36" s="71">
        <v>695</v>
      </c>
      <c r="E36" s="71">
        <v>50</v>
      </c>
    </row>
    <row r="37" spans="1:5" ht="12.75">
      <c r="A37" s="70" t="s">
        <v>1115</v>
      </c>
      <c r="B37" s="71">
        <v>301</v>
      </c>
      <c r="C37" s="70" t="s">
        <v>1076</v>
      </c>
      <c r="D37" s="71">
        <v>570</v>
      </c>
      <c r="E37" s="71">
        <v>13</v>
      </c>
    </row>
    <row r="38" spans="1:5" ht="12.75">
      <c r="A38" s="70" t="s">
        <v>1116</v>
      </c>
      <c r="B38" s="71">
        <v>301</v>
      </c>
      <c r="C38" s="70" t="s">
        <v>1076</v>
      </c>
      <c r="D38" s="71">
        <v>315</v>
      </c>
      <c r="E38" s="71">
        <v>51</v>
      </c>
    </row>
    <row r="39" spans="1:5" ht="12.75">
      <c r="A39" s="70" t="s">
        <v>1117</v>
      </c>
      <c r="B39" s="71">
        <v>301</v>
      </c>
      <c r="C39" s="70" t="s">
        <v>1076</v>
      </c>
      <c r="D39" s="71">
        <v>663</v>
      </c>
      <c r="E39" s="71">
        <v>1</v>
      </c>
    </row>
    <row r="40" spans="1:5" ht="12.75">
      <c r="A40" s="70" t="s">
        <v>1118</v>
      </c>
      <c r="B40" s="71">
        <v>301</v>
      </c>
      <c r="C40" s="70" t="s">
        <v>1076</v>
      </c>
      <c r="D40" s="71">
        <v>572</v>
      </c>
      <c r="E40" s="71">
        <v>52</v>
      </c>
    </row>
    <row r="41" spans="1:5" ht="12.75">
      <c r="A41" s="70" t="s">
        <v>1119</v>
      </c>
      <c r="B41" s="71">
        <v>301</v>
      </c>
      <c r="C41" s="70" t="s">
        <v>1076</v>
      </c>
      <c r="D41" s="71">
        <v>428</v>
      </c>
      <c r="E41" s="71">
        <v>23</v>
      </c>
    </row>
    <row r="42" spans="1:5" ht="12.75">
      <c r="A42" s="70" t="s">
        <v>1120</v>
      </c>
      <c r="B42" s="71">
        <v>301</v>
      </c>
      <c r="C42" s="70" t="s">
        <v>1076</v>
      </c>
      <c r="D42" s="71">
        <v>529</v>
      </c>
      <c r="E42" s="71" t="s">
        <v>599</v>
      </c>
    </row>
    <row r="43" spans="1:5" ht="12.75">
      <c r="A43" s="70" t="s">
        <v>1121</v>
      </c>
      <c r="B43" s="71">
        <v>301</v>
      </c>
      <c r="C43" s="70" t="s">
        <v>1076</v>
      </c>
      <c r="D43" s="71">
        <v>722</v>
      </c>
      <c r="E43" s="71">
        <v>53</v>
      </c>
    </row>
    <row r="44" spans="1:5" ht="12.75">
      <c r="A44" s="70" t="s">
        <v>1122</v>
      </c>
      <c r="B44" s="71">
        <v>301</v>
      </c>
      <c r="C44" s="70" t="s">
        <v>1076</v>
      </c>
      <c r="D44" s="71">
        <v>17</v>
      </c>
      <c r="E44" s="71">
        <v>54</v>
      </c>
    </row>
    <row r="45" spans="1:5" ht="12.75">
      <c r="A45" s="70" t="s">
        <v>1123</v>
      </c>
      <c r="B45" s="71">
        <v>301</v>
      </c>
      <c r="C45" s="70" t="s">
        <v>1076</v>
      </c>
      <c r="D45" s="71">
        <v>664</v>
      </c>
      <c r="E45" s="71">
        <v>55</v>
      </c>
    </row>
    <row r="46" spans="1:5" ht="12.75">
      <c r="A46" s="70" t="s">
        <v>1124</v>
      </c>
      <c r="B46" s="71">
        <v>301</v>
      </c>
      <c r="C46" s="70" t="s">
        <v>1076</v>
      </c>
      <c r="D46" s="71">
        <v>642</v>
      </c>
      <c r="E46" s="71">
        <v>56</v>
      </c>
    </row>
    <row r="47" spans="1:5" ht="12.75">
      <c r="A47" s="70" t="s">
        <v>1125</v>
      </c>
      <c r="B47" s="71">
        <v>301</v>
      </c>
      <c r="C47" s="70" t="s">
        <v>1076</v>
      </c>
      <c r="D47" s="71">
        <v>665</v>
      </c>
      <c r="E47" s="71">
        <v>58</v>
      </c>
    </row>
    <row r="48" spans="1:5" ht="12.75">
      <c r="A48" s="70" t="s">
        <v>1126</v>
      </c>
      <c r="B48" s="71">
        <v>301</v>
      </c>
      <c r="C48" s="70" t="s">
        <v>1076</v>
      </c>
      <c r="D48" s="71">
        <v>669</v>
      </c>
      <c r="E48" s="71">
        <v>59</v>
      </c>
    </row>
    <row r="49" spans="1:5" ht="12.75">
      <c r="A49" s="70" t="s">
        <v>1127</v>
      </c>
      <c r="B49" s="71">
        <v>301</v>
      </c>
      <c r="C49" s="70" t="s">
        <v>1076</v>
      </c>
      <c r="D49" s="71">
        <v>696</v>
      </c>
      <c r="E49" s="71">
        <v>26</v>
      </c>
    </row>
    <row r="50" spans="1:5" ht="12.75">
      <c r="A50" s="70" t="s">
        <v>1128</v>
      </c>
      <c r="B50" s="71">
        <v>301</v>
      </c>
      <c r="C50" s="70" t="s">
        <v>1076</v>
      </c>
      <c r="D50" s="71">
        <v>575</v>
      </c>
      <c r="E50" s="71">
        <v>10</v>
      </c>
    </row>
    <row r="51" spans="1:5" ht="12.75">
      <c r="A51" s="70" t="s">
        <v>1129</v>
      </c>
      <c r="B51" s="71">
        <v>301</v>
      </c>
      <c r="C51" s="70" t="s">
        <v>1076</v>
      </c>
      <c r="D51" s="71">
        <v>80</v>
      </c>
      <c r="E51" s="71" t="s">
        <v>599</v>
      </c>
    </row>
    <row r="52" spans="1:5" ht="12.75">
      <c r="A52" s="70" t="s">
        <v>1130</v>
      </c>
      <c r="B52" s="71">
        <v>301</v>
      </c>
      <c r="C52" s="70" t="s">
        <v>1076</v>
      </c>
      <c r="D52" s="71">
        <v>537</v>
      </c>
      <c r="E52" s="71">
        <v>62</v>
      </c>
    </row>
    <row r="53" spans="1:5" ht="12.75">
      <c r="A53" s="70" t="s">
        <v>1131</v>
      </c>
      <c r="B53" s="71">
        <v>301</v>
      </c>
      <c r="C53" s="70" t="s">
        <v>1076</v>
      </c>
      <c r="D53" s="71">
        <v>539</v>
      </c>
      <c r="E53" s="71">
        <v>7</v>
      </c>
    </row>
    <row r="54" spans="1:5" ht="12.75">
      <c r="A54" s="70" t="s">
        <v>1132</v>
      </c>
      <c r="B54" s="71">
        <v>301</v>
      </c>
      <c r="C54" s="70" t="s">
        <v>1076</v>
      </c>
      <c r="D54" s="71">
        <v>714</v>
      </c>
      <c r="E54" s="71">
        <v>61</v>
      </c>
    </row>
    <row r="55" spans="1:5" ht="12.75">
      <c r="A55" s="70" t="s">
        <v>1133</v>
      </c>
      <c r="B55" s="71">
        <v>301</v>
      </c>
      <c r="C55" s="70" t="s">
        <v>1076</v>
      </c>
      <c r="D55" s="71">
        <v>697</v>
      </c>
      <c r="E55" s="71">
        <v>63</v>
      </c>
    </row>
    <row r="56" spans="1:5" ht="12.75">
      <c r="A56" s="70" t="s">
        <v>1134</v>
      </c>
      <c r="B56" s="71">
        <v>301</v>
      </c>
      <c r="C56" s="70" t="s">
        <v>1076</v>
      </c>
      <c r="D56" s="71">
        <v>501</v>
      </c>
      <c r="E56" s="71">
        <v>11</v>
      </c>
    </row>
    <row r="57" spans="1:5" ht="12.75">
      <c r="A57" s="70" t="s">
        <v>1135</v>
      </c>
      <c r="B57" s="71">
        <v>301</v>
      </c>
      <c r="C57" s="70" t="s">
        <v>1076</v>
      </c>
      <c r="D57" s="71">
        <v>627</v>
      </c>
      <c r="E57" s="71">
        <v>64</v>
      </c>
    </row>
    <row r="58" spans="1:5" ht="12.75">
      <c r="A58" s="70" t="s">
        <v>1136</v>
      </c>
      <c r="B58" s="71">
        <v>301</v>
      </c>
      <c r="C58" s="70" t="s">
        <v>1076</v>
      </c>
      <c r="D58" s="71">
        <v>470</v>
      </c>
      <c r="E58" s="71">
        <v>2</v>
      </c>
    </row>
    <row r="59" spans="1:5" ht="12.75">
      <c r="A59" s="70" t="s">
        <v>1137</v>
      </c>
      <c r="B59" s="71">
        <v>301</v>
      </c>
      <c r="C59" s="70" t="s">
        <v>1076</v>
      </c>
      <c r="D59" s="71">
        <v>502</v>
      </c>
      <c r="E59" s="71">
        <v>65</v>
      </c>
    </row>
    <row r="60" spans="1:5" ht="12.75">
      <c r="A60" s="70" t="s">
        <v>1138</v>
      </c>
      <c r="B60" s="71">
        <v>301</v>
      </c>
      <c r="C60" s="70" t="s">
        <v>1076</v>
      </c>
      <c r="D60" s="71">
        <v>630</v>
      </c>
      <c r="E60" s="71">
        <v>67</v>
      </c>
    </row>
    <row r="61" spans="1:5" ht="12.75">
      <c r="A61" s="70" t="s">
        <v>1139</v>
      </c>
      <c r="B61" s="71">
        <v>301</v>
      </c>
      <c r="C61" s="70" t="s">
        <v>1076</v>
      </c>
      <c r="D61" s="71">
        <v>728</v>
      </c>
      <c r="E61" s="71">
        <v>15</v>
      </c>
    </row>
    <row r="62" spans="1:5" ht="12.75">
      <c r="A62" s="70" t="s">
        <v>1140</v>
      </c>
      <c r="B62" s="71">
        <v>301</v>
      </c>
      <c r="C62" s="70" t="s">
        <v>1076</v>
      </c>
      <c r="D62" s="71">
        <v>730</v>
      </c>
      <c r="E62" s="71">
        <v>16</v>
      </c>
    </row>
    <row r="63" spans="1:5" ht="12.75">
      <c r="A63" s="70" t="s">
        <v>1141</v>
      </c>
      <c r="B63" s="71">
        <v>301</v>
      </c>
      <c r="C63" s="70" t="s">
        <v>1076</v>
      </c>
      <c r="D63" s="71">
        <v>729</v>
      </c>
      <c r="E63" s="71">
        <v>66</v>
      </c>
    </row>
    <row r="64" spans="1:5" ht="12.75">
      <c r="A64" s="70" t="s">
        <v>1142</v>
      </c>
      <c r="B64" s="71">
        <v>301</v>
      </c>
      <c r="C64" s="70" t="s">
        <v>1076</v>
      </c>
      <c r="D64" s="71">
        <v>3</v>
      </c>
      <c r="E64" s="71">
        <v>68</v>
      </c>
    </row>
    <row r="65" spans="1:5" ht="12.75">
      <c r="A65" s="70" t="s">
        <v>1143</v>
      </c>
      <c r="B65" s="71">
        <v>301</v>
      </c>
      <c r="C65" s="70" t="s">
        <v>1076</v>
      </c>
      <c r="D65" s="71">
        <v>504</v>
      </c>
      <c r="E65" s="71">
        <v>69</v>
      </c>
    </row>
    <row r="66" spans="1:5" ht="12.75">
      <c r="A66" s="70" t="s">
        <v>1144</v>
      </c>
      <c r="B66" s="71">
        <v>301</v>
      </c>
      <c r="C66" s="70" t="s">
        <v>1076</v>
      </c>
      <c r="D66" s="71">
        <v>12</v>
      </c>
      <c r="E66" s="71">
        <v>70</v>
      </c>
    </row>
    <row r="67" spans="1:5" ht="12.75">
      <c r="A67" s="70" t="s">
        <v>1145</v>
      </c>
      <c r="B67" s="71">
        <v>301</v>
      </c>
      <c r="C67" s="70" t="s">
        <v>1076</v>
      </c>
      <c r="D67" s="71">
        <v>698</v>
      </c>
      <c r="E67" s="71">
        <v>71</v>
      </c>
    </row>
    <row r="68" spans="1:5" ht="12.75">
      <c r="A68" s="70" t="s">
        <v>1146</v>
      </c>
      <c r="B68" s="71">
        <v>301</v>
      </c>
      <c r="C68" s="70" t="s">
        <v>1076</v>
      </c>
      <c r="D68" s="71">
        <v>699</v>
      </c>
      <c r="E68" s="71" t="s">
        <v>599</v>
      </c>
    </row>
    <row r="69" spans="1:5" ht="12.75">
      <c r="A69" s="70" t="s">
        <v>1147</v>
      </c>
      <c r="B69" s="71">
        <v>301</v>
      </c>
      <c r="C69" s="70" t="s">
        <v>1076</v>
      </c>
      <c r="D69" s="71">
        <v>723</v>
      </c>
      <c r="E69" s="71" t="s">
        <v>599</v>
      </c>
    </row>
    <row r="70" spans="1:5" ht="12.75">
      <c r="A70" s="70" t="s">
        <v>1148</v>
      </c>
      <c r="B70" s="71">
        <v>301</v>
      </c>
      <c r="C70" s="70" t="s">
        <v>1076</v>
      </c>
      <c r="D70" s="71">
        <v>700</v>
      </c>
      <c r="E70" s="71">
        <v>12</v>
      </c>
    </row>
    <row r="71" spans="1:5" ht="12.75">
      <c r="A71" s="70" t="s">
        <v>1149</v>
      </c>
      <c r="B71" s="71">
        <v>301</v>
      </c>
      <c r="C71" s="70" t="s">
        <v>1076</v>
      </c>
      <c r="D71" s="71">
        <v>701</v>
      </c>
      <c r="E71" s="71">
        <v>21</v>
      </c>
    </row>
    <row r="72" spans="1:5" ht="12.75">
      <c r="A72" s="70" t="s">
        <v>1150</v>
      </c>
      <c r="B72" s="71">
        <v>301</v>
      </c>
      <c r="C72" s="70" t="s">
        <v>1076</v>
      </c>
      <c r="D72" s="71">
        <v>686</v>
      </c>
      <c r="E72" s="71">
        <v>74</v>
      </c>
    </row>
    <row r="73" spans="1:5" ht="12.75">
      <c r="A73" s="70" t="s">
        <v>1151</v>
      </c>
      <c r="B73" s="71">
        <v>301</v>
      </c>
      <c r="C73" s="70" t="s">
        <v>1076</v>
      </c>
      <c r="D73" s="71">
        <v>720</v>
      </c>
      <c r="E73" s="71">
        <v>75</v>
      </c>
    </row>
    <row r="74" spans="1:5" ht="12.75">
      <c r="A74" s="70" t="s">
        <v>1152</v>
      </c>
      <c r="B74" s="71">
        <v>301</v>
      </c>
      <c r="C74" s="70" t="s">
        <v>1076</v>
      </c>
      <c r="D74" s="71">
        <v>28</v>
      </c>
      <c r="E74" s="71">
        <v>76</v>
      </c>
    </row>
    <row r="75" spans="1:5" ht="12.75">
      <c r="A75" s="70" t="s">
        <v>1153</v>
      </c>
      <c r="B75" s="71">
        <v>301</v>
      </c>
      <c r="C75" s="70" t="s">
        <v>1076</v>
      </c>
      <c r="D75" s="71">
        <v>656</v>
      </c>
      <c r="E75" s="71">
        <v>77</v>
      </c>
    </row>
    <row r="76" spans="1:5" ht="12.75">
      <c r="A76" s="70" t="s">
        <v>1154</v>
      </c>
      <c r="B76" s="71">
        <v>301</v>
      </c>
      <c r="C76" s="70" t="s">
        <v>1076</v>
      </c>
      <c r="D76" s="71">
        <v>401</v>
      </c>
      <c r="E76" s="71">
        <v>25</v>
      </c>
    </row>
    <row r="77" spans="1:5" ht="12.75">
      <c r="A77" s="70" t="s">
        <v>1155</v>
      </c>
      <c r="B77" s="71">
        <v>301</v>
      </c>
      <c r="C77" s="70" t="s">
        <v>1076</v>
      </c>
      <c r="D77" s="71">
        <v>711</v>
      </c>
      <c r="E77" s="71">
        <v>79</v>
      </c>
    </row>
    <row r="78" spans="1:5" ht="12.75">
      <c r="A78" s="70" t="s">
        <v>1156</v>
      </c>
      <c r="B78" s="71">
        <v>301</v>
      </c>
      <c r="C78" s="70" t="s">
        <v>1076</v>
      </c>
      <c r="D78" s="71">
        <v>705</v>
      </c>
      <c r="E78" s="71" t="s">
        <v>599</v>
      </c>
    </row>
    <row r="79" spans="1:5" ht="12.75">
      <c r="A79" s="70" t="s">
        <v>1157</v>
      </c>
      <c r="B79" s="71">
        <v>301</v>
      </c>
      <c r="C79" s="70" t="s">
        <v>1076</v>
      </c>
      <c r="D79" s="71">
        <v>706</v>
      </c>
      <c r="E79" s="71">
        <v>81</v>
      </c>
    </row>
    <row r="80" spans="1:5" ht="12.75">
      <c r="A80" s="70" t="s">
        <v>1158</v>
      </c>
      <c r="B80" s="71">
        <v>301</v>
      </c>
      <c r="C80" s="70" t="s">
        <v>1076</v>
      </c>
      <c r="D80" s="71">
        <v>682</v>
      </c>
      <c r="E80" s="71">
        <v>82</v>
      </c>
    </row>
    <row r="81" spans="1:5" ht="12.75">
      <c r="A81" s="70" t="s">
        <v>1159</v>
      </c>
      <c r="B81" s="71">
        <v>301</v>
      </c>
      <c r="C81" s="70" t="s">
        <v>1076</v>
      </c>
      <c r="D81" s="71">
        <v>375</v>
      </c>
      <c r="E81" s="71">
        <v>84</v>
      </c>
    </row>
    <row r="82" spans="1:5" ht="12.75">
      <c r="A82" s="70" t="s">
        <v>1160</v>
      </c>
      <c r="B82" s="71">
        <v>301</v>
      </c>
      <c r="C82" s="70" t="s">
        <v>1076</v>
      </c>
      <c r="D82" s="71">
        <v>5</v>
      </c>
      <c r="E82" s="71">
        <v>83</v>
      </c>
    </row>
    <row r="83" spans="1:5" ht="12.75">
      <c r="A83" s="70" t="s">
        <v>1161</v>
      </c>
      <c r="B83" s="71">
        <v>301</v>
      </c>
      <c r="C83" s="70" t="s">
        <v>1076</v>
      </c>
      <c r="D83" s="71">
        <v>727</v>
      </c>
      <c r="E83" s="71">
        <v>85</v>
      </c>
    </row>
    <row r="84" spans="1:5" ht="12.75">
      <c r="A84" s="70" t="s">
        <v>1162</v>
      </c>
      <c r="B84" s="71">
        <v>301</v>
      </c>
      <c r="C84" s="70" t="s">
        <v>1076</v>
      </c>
      <c r="D84" s="71">
        <v>721</v>
      </c>
      <c r="E84" s="71">
        <v>87</v>
      </c>
    </row>
    <row r="85" spans="1:5" ht="12.75">
      <c r="A85" s="70" t="s">
        <v>1163</v>
      </c>
      <c r="B85" s="71">
        <v>301</v>
      </c>
      <c r="C85" s="70" t="s">
        <v>1076</v>
      </c>
      <c r="D85" s="71">
        <v>6</v>
      </c>
      <c r="E85" s="71">
        <v>24</v>
      </c>
    </row>
    <row r="86" spans="1:5" ht="12.75">
      <c r="A86" s="70" t="s">
        <v>1164</v>
      </c>
      <c r="B86" s="71">
        <v>301</v>
      </c>
      <c r="C86" s="70" t="s">
        <v>1076</v>
      </c>
      <c r="D86" s="71">
        <v>511</v>
      </c>
      <c r="E86" s="71">
        <v>88</v>
      </c>
    </row>
    <row r="87" spans="1:5" ht="12.75">
      <c r="A87" s="70" t="s">
        <v>1165</v>
      </c>
      <c r="B87" s="71">
        <v>301</v>
      </c>
      <c r="C87" s="70" t="s">
        <v>1076</v>
      </c>
      <c r="D87" s="71">
        <v>707</v>
      </c>
      <c r="E87" s="71">
        <v>90</v>
      </c>
    </row>
    <row r="88" spans="1:5" ht="12.75">
      <c r="A88" s="70" t="s">
        <v>1166</v>
      </c>
      <c r="B88" s="71">
        <v>301</v>
      </c>
      <c r="C88" s="70" t="s">
        <v>1076</v>
      </c>
      <c r="D88" s="71">
        <v>725</v>
      </c>
      <c r="E88" s="71">
        <v>91</v>
      </c>
    </row>
    <row r="89" spans="1:5" ht="12.75">
      <c r="A89" s="70" t="s">
        <v>1167</v>
      </c>
      <c r="B89" s="71">
        <v>301</v>
      </c>
      <c r="C89" s="70" t="s">
        <v>1076</v>
      </c>
      <c r="D89" s="71">
        <v>679</v>
      </c>
      <c r="E89" s="71">
        <v>9</v>
      </c>
    </row>
    <row r="90" spans="1:5" ht="12.75">
      <c r="A90" s="70" t="s">
        <v>1168</v>
      </c>
      <c r="B90" s="71">
        <v>301</v>
      </c>
      <c r="C90" s="70" t="s">
        <v>1076</v>
      </c>
      <c r="D90" s="71">
        <v>482</v>
      </c>
      <c r="E90" s="71">
        <v>92</v>
      </c>
    </row>
    <row r="91" spans="1:5" ht="12.75">
      <c r="A91" s="70" t="s">
        <v>1169</v>
      </c>
      <c r="B91" s="71">
        <v>301</v>
      </c>
      <c r="C91" s="70" t="s">
        <v>1076</v>
      </c>
      <c r="D91" s="71">
        <v>658</v>
      </c>
      <c r="E91" s="71">
        <v>94</v>
      </c>
    </row>
    <row r="92" spans="1:5" ht="12.75">
      <c r="A92" s="70" t="s">
        <v>1170</v>
      </c>
      <c r="B92" s="71">
        <v>301</v>
      </c>
      <c r="C92" s="70" t="s">
        <v>1076</v>
      </c>
      <c r="D92" s="71">
        <v>639</v>
      </c>
      <c r="E92" s="71">
        <v>95</v>
      </c>
    </row>
    <row r="93" spans="1:5" ht="12.75">
      <c r="A93" s="70" t="s">
        <v>1171</v>
      </c>
      <c r="B93" s="71">
        <v>301</v>
      </c>
      <c r="C93" s="70" t="s">
        <v>1076</v>
      </c>
      <c r="D93" s="71">
        <v>617</v>
      </c>
      <c r="E93" s="71">
        <v>96</v>
      </c>
    </row>
    <row r="94" spans="1:5" ht="12.75">
      <c r="A94" s="70" t="s">
        <v>1172</v>
      </c>
      <c r="B94" s="71">
        <v>301</v>
      </c>
      <c r="C94" s="70" t="s">
        <v>1076</v>
      </c>
      <c r="D94" s="71">
        <v>688</v>
      </c>
      <c r="E94" s="71" t="s">
        <v>599</v>
      </c>
    </row>
    <row r="95" spans="1:5" ht="12.75">
      <c r="A95" s="70" t="s">
        <v>1173</v>
      </c>
      <c r="B95" s="71">
        <v>301</v>
      </c>
      <c r="C95" s="70" t="s">
        <v>1076</v>
      </c>
      <c r="D95" s="71">
        <v>717</v>
      </c>
      <c r="E95" s="71" t="s">
        <v>599</v>
      </c>
    </row>
    <row r="96" spans="1:5" ht="12.75">
      <c r="A96" s="70" t="s">
        <v>1174</v>
      </c>
      <c r="B96" s="71">
        <v>301</v>
      </c>
      <c r="C96" s="70" t="s">
        <v>1076</v>
      </c>
      <c r="D96" s="71">
        <v>515</v>
      </c>
      <c r="E96" s="71">
        <v>98</v>
      </c>
    </row>
    <row r="97" spans="1:5" ht="12.75">
      <c r="A97" s="70" t="s">
        <v>1175</v>
      </c>
      <c r="B97" s="71">
        <v>301</v>
      </c>
      <c r="C97" s="70" t="s">
        <v>1076</v>
      </c>
      <c r="D97" s="71">
        <v>718</v>
      </c>
      <c r="E97" s="71">
        <v>99</v>
      </c>
    </row>
    <row r="98" spans="1:5" ht="12.75">
      <c r="A98" s="70" t="s">
        <v>1176</v>
      </c>
      <c r="B98" s="71">
        <v>301</v>
      </c>
      <c r="C98" s="70" t="s">
        <v>1076</v>
      </c>
      <c r="D98" s="71">
        <v>9</v>
      </c>
      <c r="E98" s="71">
        <v>100</v>
      </c>
    </row>
    <row r="99" spans="1:5" ht="12.75">
      <c r="A99" s="70" t="s">
        <v>1177</v>
      </c>
      <c r="B99" s="71">
        <v>301</v>
      </c>
      <c r="C99" s="70" t="s">
        <v>1076</v>
      </c>
      <c r="D99" s="71">
        <v>8</v>
      </c>
      <c r="E99" s="71">
        <v>101</v>
      </c>
    </row>
    <row r="100" spans="1:5" ht="12.75">
      <c r="A100" s="70" t="s">
        <v>1178</v>
      </c>
      <c r="B100" s="71">
        <v>301</v>
      </c>
      <c r="C100" s="70" t="s">
        <v>1076</v>
      </c>
      <c r="D100" s="71">
        <v>10</v>
      </c>
      <c r="E100" s="71">
        <v>102</v>
      </c>
    </row>
    <row r="101" spans="1:5" ht="12.75">
      <c r="A101" s="70" t="s">
        <v>1179</v>
      </c>
      <c r="B101" s="71">
        <v>301</v>
      </c>
      <c r="C101" s="70" t="s">
        <v>1076</v>
      </c>
      <c r="D101" s="71">
        <v>716</v>
      </c>
      <c r="E101" s="71">
        <v>4</v>
      </c>
    </row>
    <row r="102" spans="1:5" ht="12.75">
      <c r="A102" s="70" t="s">
        <v>1180</v>
      </c>
      <c r="B102" s="71">
        <v>301</v>
      </c>
      <c r="C102" s="70" t="s">
        <v>1076</v>
      </c>
      <c r="D102" s="71">
        <v>14</v>
      </c>
      <c r="E102" s="71">
        <v>104</v>
      </c>
    </row>
    <row r="103" spans="1:5" ht="12.75">
      <c r="A103" s="70" t="s">
        <v>1181</v>
      </c>
      <c r="B103" s="71">
        <v>301</v>
      </c>
      <c r="C103" s="70" t="s">
        <v>1076</v>
      </c>
      <c r="D103" s="71">
        <v>559</v>
      </c>
      <c r="E103" s="71">
        <v>105</v>
      </c>
    </row>
    <row r="104" spans="1:5" ht="12.75">
      <c r="A104" s="70" t="s">
        <v>1182</v>
      </c>
      <c r="B104" s="71">
        <v>301</v>
      </c>
      <c r="C104" s="70" t="s">
        <v>1076</v>
      </c>
      <c r="D104" s="71">
        <v>726</v>
      </c>
      <c r="E104" s="71">
        <v>106</v>
      </c>
    </row>
    <row r="105" spans="1:5" ht="12.75">
      <c r="A105" s="70" t="s">
        <v>1183</v>
      </c>
      <c r="B105" s="71">
        <v>302</v>
      </c>
      <c r="C105" s="70" t="s">
        <v>1184</v>
      </c>
      <c r="D105" s="71">
        <v>385</v>
      </c>
      <c r="E105" s="71" t="s">
        <v>599</v>
      </c>
    </row>
    <row r="106" spans="1:5" ht="12.75">
      <c r="A106" s="70" t="s">
        <v>1185</v>
      </c>
      <c r="B106" s="71">
        <v>302</v>
      </c>
      <c r="C106" s="70" t="s">
        <v>1184</v>
      </c>
      <c r="D106" s="71">
        <v>393</v>
      </c>
      <c r="E106" s="71" t="s">
        <v>599</v>
      </c>
    </row>
    <row r="107" spans="1:5" ht="12.75">
      <c r="A107" s="70" t="s">
        <v>1186</v>
      </c>
      <c r="B107" s="71">
        <v>302</v>
      </c>
      <c r="C107" s="70" t="s">
        <v>1184</v>
      </c>
      <c r="D107" s="71">
        <v>400</v>
      </c>
      <c r="E107" s="71" t="s">
        <v>599</v>
      </c>
    </row>
    <row r="108" spans="1:5" ht="12.75">
      <c r="A108" s="70" t="s">
        <v>1187</v>
      </c>
      <c r="B108" s="71">
        <v>302</v>
      </c>
      <c r="C108" s="70" t="s">
        <v>1184</v>
      </c>
      <c r="D108" s="71">
        <v>374</v>
      </c>
      <c r="E108" s="71">
        <v>1</v>
      </c>
    </row>
    <row r="109" spans="1:5" ht="12.75">
      <c r="A109" s="70" t="s">
        <v>1095</v>
      </c>
      <c r="B109" s="71">
        <v>302</v>
      </c>
      <c r="C109" s="70" t="s">
        <v>1184</v>
      </c>
      <c r="D109" s="71">
        <v>59</v>
      </c>
      <c r="E109" s="71" t="s">
        <v>599</v>
      </c>
    </row>
    <row r="110" spans="1:5" ht="12.75">
      <c r="A110" s="70" t="s">
        <v>1188</v>
      </c>
      <c r="B110" s="71">
        <v>302</v>
      </c>
      <c r="C110" s="70" t="s">
        <v>1184</v>
      </c>
      <c r="D110" s="71">
        <v>358</v>
      </c>
      <c r="E110" s="71" t="s">
        <v>599</v>
      </c>
    </row>
    <row r="111" spans="1:5" ht="12.75">
      <c r="A111" s="70" t="s">
        <v>1189</v>
      </c>
      <c r="B111" s="71">
        <v>302</v>
      </c>
      <c r="C111" s="70" t="s">
        <v>1184</v>
      </c>
      <c r="D111" s="71">
        <v>198</v>
      </c>
      <c r="E111" s="71" t="s">
        <v>599</v>
      </c>
    </row>
    <row r="112" spans="1:5" ht="12.75">
      <c r="A112" s="70" t="s">
        <v>1104</v>
      </c>
      <c r="B112" s="71">
        <v>302</v>
      </c>
      <c r="C112" s="70" t="s">
        <v>1184</v>
      </c>
      <c r="D112" s="71">
        <v>399</v>
      </c>
      <c r="E112" s="71" t="s">
        <v>599</v>
      </c>
    </row>
    <row r="113" spans="1:5" ht="12.75">
      <c r="A113" s="70" t="s">
        <v>1190</v>
      </c>
      <c r="B113" s="71">
        <v>302</v>
      </c>
      <c r="C113" s="70" t="s">
        <v>1184</v>
      </c>
      <c r="D113" s="71">
        <v>388</v>
      </c>
      <c r="E113" s="71">
        <v>9</v>
      </c>
    </row>
    <row r="114" spans="1:5" ht="12.75">
      <c r="A114" s="70" t="s">
        <v>1191</v>
      </c>
      <c r="B114" s="71">
        <v>302</v>
      </c>
      <c r="C114" s="70" t="s">
        <v>1184</v>
      </c>
      <c r="D114" s="71">
        <v>395</v>
      </c>
      <c r="E114" s="71" t="s">
        <v>599</v>
      </c>
    </row>
    <row r="115" spans="1:5" ht="12.75">
      <c r="A115" s="70" t="s">
        <v>1192</v>
      </c>
      <c r="B115" s="71">
        <v>302</v>
      </c>
      <c r="C115" s="70" t="s">
        <v>1184</v>
      </c>
      <c r="D115" s="71">
        <v>398</v>
      </c>
      <c r="E115" s="71" t="s">
        <v>599</v>
      </c>
    </row>
    <row r="116" spans="1:5" ht="12.75">
      <c r="A116" s="70" t="s">
        <v>1193</v>
      </c>
      <c r="B116" s="71">
        <v>302</v>
      </c>
      <c r="C116" s="70" t="s">
        <v>1184</v>
      </c>
      <c r="D116" s="71">
        <v>386</v>
      </c>
      <c r="E116" s="71" t="s">
        <v>599</v>
      </c>
    </row>
    <row r="117" spans="1:5" ht="12.75">
      <c r="A117" s="70" t="s">
        <v>1194</v>
      </c>
      <c r="B117" s="71">
        <v>302</v>
      </c>
      <c r="C117" s="70" t="s">
        <v>1184</v>
      </c>
      <c r="D117" s="71">
        <v>354</v>
      </c>
      <c r="E117" s="71" t="s">
        <v>599</v>
      </c>
    </row>
    <row r="118" spans="1:5" ht="12.75">
      <c r="A118" s="70" t="s">
        <v>1195</v>
      </c>
      <c r="B118" s="71">
        <v>302</v>
      </c>
      <c r="C118" s="70" t="s">
        <v>1184</v>
      </c>
      <c r="D118" s="71">
        <v>324</v>
      </c>
      <c r="E118" s="71" t="s">
        <v>599</v>
      </c>
    </row>
    <row r="119" spans="1:5" ht="12.75">
      <c r="A119" s="70" t="s">
        <v>1196</v>
      </c>
      <c r="B119" s="71">
        <v>302</v>
      </c>
      <c r="C119" s="70" t="s">
        <v>1184</v>
      </c>
      <c r="D119" s="71">
        <v>378</v>
      </c>
      <c r="E119" s="71" t="s">
        <v>599</v>
      </c>
    </row>
    <row r="120" spans="1:5" ht="12.75">
      <c r="A120" s="70" t="s">
        <v>1197</v>
      </c>
      <c r="B120" s="71">
        <v>302</v>
      </c>
      <c r="C120" s="70" t="s">
        <v>1184</v>
      </c>
      <c r="D120" s="71">
        <v>392</v>
      </c>
      <c r="E120" s="71">
        <v>12</v>
      </c>
    </row>
    <row r="121" spans="1:5" ht="12.75">
      <c r="A121" s="70" t="s">
        <v>1198</v>
      </c>
      <c r="B121" s="71">
        <v>302</v>
      </c>
      <c r="C121" s="70" t="s">
        <v>1184</v>
      </c>
      <c r="D121" s="71">
        <v>396</v>
      </c>
      <c r="E121" s="71" t="s">
        <v>599</v>
      </c>
    </row>
    <row r="122" spans="1:5" ht="12.75">
      <c r="A122" s="70" t="s">
        <v>1199</v>
      </c>
      <c r="B122" s="71">
        <v>302</v>
      </c>
      <c r="C122" s="70" t="s">
        <v>1184</v>
      </c>
      <c r="D122" s="71">
        <v>397</v>
      </c>
      <c r="E122" s="71">
        <v>11</v>
      </c>
    </row>
    <row r="123" spans="1:5" ht="12.75">
      <c r="A123" s="70" t="s">
        <v>1200</v>
      </c>
      <c r="B123" s="71">
        <v>302</v>
      </c>
      <c r="C123" s="70" t="s">
        <v>1184</v>
      </c>
      <c r="D123" s="71">
        <v>377</v>
      </c>
      <c r="E123" s="71" t="s">
        <v>599</v>
      </c>
    </row>
    <row r="124" spans="1:5" ht="12.75">
      <c r="A124" s="70" t="s">
        <v>1201</v>
      </c>
      <c r="B124" s="71">
        <v>302</v>
      </c>
      <c r="C124" s="70" t="s">
        <v>1184</v>
      </c>
      <c r="D124" s="71">
        <v>380</v>
      </c>
      <c r="E124" s="71">
        <v>10</v>
      </c>
    </row>
    <row r="125" spans="1:5" ht="12.75">
      <c r="A125" s="70" t="s">
        <v>1202</v>
      </c>
      <c r="B125" s="71">
        <v>302</v>
      </c>
      <c r="C125" s="70" t="s">
        <v>1184</v>
      </c>
      <c r="D125" s="71">
        <v>390</v>
      </c>
      <c r="E125" s="71" t="s">
        <v>599</v>
      </c>
    </row>
    <row r="126" spans="1:5" ht="12.75">
      <c r="A126" s="70" t="s">
        <v>1203</v>
      </c>
      <c r="B126" s="71">
        <v>302</v>
      </c>
      <c r="C126" s="70" t="s">
        <v>1184</v>
      </c>
      <c r="D126" s="71">
        <v>391</v>
      </c>
      <c r="E126" s="71" t="s">
        <v>599</v>
      </c>
    </row>
    <row r="127" spans="1:5" ht="12.75">
      <c r="A127" s="70" t="s">
        <v>1204</v>
      </c>
      <c r="B127" s="71">
        <v>302</v>
      </c>
      <c r="C127" s="70" t="s">
        <v>1184</v>
      </c>
      <c r="D127" s="71">
        <v>382</v>
      </c>
      <c r="E127" s="71">
        <v>6</v>
      </c>
    </row>
    <row r="128" spans="1:5" ht="12.75">
      <c r="A128" s="70" t="s">
        <v>1205</v>
      </c>
      <c r="B128" s="71">
        <v>302</v>
      </c>
      <c r="C128" s="70" t="s">
        <v>1184</v>
      </c>
      <c r="D128" s="71">
        <v>401</v>
      </c>
      <c r="E128" s="71">
        <v>3</v>
      </c>
    </row>
    <row r="129" spans="1:5" ht="12.75">
      <c r="A129" s="70" t="s">
        <v>1206</v>
      </c>
      <c r="B129" s="71">
        <v>302</v>
      </c>
      <c r="C129" s="70" t="s">
        <v>1184</v>
      </c>
      <c r="D129" s="71">
        <v>402</v>
      </c>
      <c r="E129" s="71">
        <v>4</v>
      </c>
    </row>
    <row r="130" spans="1:5" ht="12.75">
      <c r="A130" s="70" t="s">
        <v>1207</v>
      </c>
      <c r="B130" s="71">
        <v>302</v>
      </c>
      <c r="C130" s="70" t="s">
        <v>1184</v>
      </c>
      <c r="D130" s="71">
        <v>375</v>
      </c>
      <c r="E130" s="71" t="s">
        <v>599</v>
      </c>
    </row>
    <row r="131" spans="1:5" ht="12.75">
      <c r="A131" s="70" t="s">
        <v>1208</v>
      </c>
      <c r="B131" s="71">
        <v>302</v>
      </c>
      <c r="C131" s="70" t="s">
        <v>1184</v>
      </c>
      <c r="D131" s="71">
        <v>403</v>
      </c>
      <c r="E131" s="71">
        <v>14</v>
      </c>
    </row>
    <row r="132" spans="1:5" ht="12.75">
      <c r="A132" s="70" t="s">
        <v>1209</v>
      </c>
      <c r="B132" s="71">
        <v>302</v>
      </c>
      <c r="C132" s="70" t="s">
        <v>1184</v>
      </c>
      <c r="D132" s="71">
        <v>410</v>
      </c>
      <c r="E132" s="71">
        <v>15</v>
      </c>
    </row>
    <row r="133" spans="1:5" ht="12.75">
      <c r="A133" s="70" t="s">
        <v>1210</v>
      </c>
      <c r="B133" s="71">
        <v>302</v>
      </c>
      <c r="C133" s="70" t="s">
        <v>1184</v>
      </c>
      <c r="D133" s="71">
        <v>409</v>
      </c>
      <c r="E133" s="71">
        <v>8</v>
      </c>
    </row>
    <row r="134" spans="1:5" ht="12.75">
      <c r="A134" s="70" t="s">
        <v>1211</v>
      </c>
      <c r="B134" s="71">
        <v>302</v>
      </c>
      <c r="C134" s="70" t="s">
        <v>1184</v>
      </c>
      <c r="D134" s="71">
        <v>404</v>
      </c>
      <c r="E134" s="71" t="s">
        <v>599</v>
      </c>
    </row>
    <row r="135" spans="1:5" ht="12.75">
      <c r="A135" s="70" t="s">
        <v>1212</v>
      </c>
      <c r="B135" s="71">
        <v>302</v>
      </c>
      <c r="C135" s="70" t="s">
        <v>1184</v>
      </c>
      <c r="D135" s="71">
        <v>365</v>
      </c>
      <c r="E135" s="71" t="s">
        <v>599</v>
      </c>
    </row>
    <row r="136" spans="1:5" ht="12.75">
      <c r="A136" s="70" t="s">
        <v>1213</v>
      </c>
      <c r="B136" s="71">
        <v>302</v>
      </c>
      <c r="C136" s="70" t="s">
        <v>1184</v>
      </c>
      <c r="D136" s="71">
        <v>220</v>
      </c>
      <c r="E136" s="71" t="s">
        <v>599</v>
      </c>
    </row>
    <row r="137" spans="1:5" ht="12.75">
      <c r="A137" s="70" t="s">
        <v>1214</v>
      </c>
      <c r="B137" s="71">
        <v>302</v>
      </c>
      <c r="C137" s="70" t="s">
        <v>1184</v>
      </c>
      <c r="D137" s="71">
        <v>356</v>
      </c>
      <c r="E137" s="71">
        <v>7</v>
      </c>
    </row>
    <row r="138" spans="1:5" ht="12.75">
      <c r="A138" s="70" t="s">
        <v>1215</v>
      </c>
      <c r="B138" s="71">
        <v>302</v>
      </c>
      <c r="C138" s="70" t="s">
        <v>1184</v>
      </c>
      <c r="D138" s="71">
        <v>42</v>
      </c>
      <c r="E138" s="71">
        <v>5</v>
      </c>
    </row>
    <row r="139" spans="1:5" ht="12.75">
      <c r="A139" s="70" t="s">
        <v>1216</v>
      </c>
      <c r="B139" s="71">
        <v>302</v>
      </c>
      <c r="C139" s="70" t="s">
        <v>1184</v>
      </c>
      <c r="D139" s="71">
        <v>387</v>
      </c>
      <c r="E139" s="71" t="s">
        <v>599</v>
      </c>
    </row>
    <row r="140" spans="1:5" ht="12.75">
      <c r="A140" s="70" t="s">
        <v>1217</v>
      </c>
      <c r="B140" s="71">
        <v>302</v>
      </c>
      <c r="C140" s="70" t="s">
        <v>1184</v>
      </c>
      <c r="D140" s="71">
        <v>142</v>
      </c>
      <c r="E140" s="71" t="s">
        <v>599</v>
      </c>
    </row>
    <row r="141" spans="1:5" ht="12.75">
      <c r="A141" s="70" t="s">
        <v>1218</v>
      </c>
      <c r="B141" s="71">
        <v>302</v>
      </c>
      <c r="C141" s="70" t="s">
        <v>1184</v>
      </c>
      <c r="D141" s="71">
        <v>405</v>
      </c>
      <c r="E141" s="71" t="s">
        <v>599</v>
      </c>
    </row>
    <row r="142" spans="1:5" ht="12.75">
      <c r="A142" s="70" t="s">
        <v>1219</v>
      </c>
      <c r="B142" s="71">
        <v>302</v>
      </c>
      <c r="C142" s="70" t="s">
        <v>1184</v>
      </c>
      <c r="D142" s="71">
        <v>349</v>
      </c>
      <c r="E142" s="71" t="s">
        <v>599</v>
      </c>
    </row>
    <row r="143" spans="1:5" ht="12.75">
      <c r="A143" s="70" t="s">
        <v>1220</v>
      </c>
      <c r="B143" s="71">
        <v>302</v>
      </c>
      <c r="C143" s="70" t="s">
        <v>1184</v>
      </c>
      <c r="D143" s="71">
        <v>408</v>
      </c>
      <c r="E143" s="71">
        <v>13</v>
      </c>
    </row>
    <row r="144" spans="1:5" ht="12.75">
      <c r="A144" s="70" t="s">
        <v>1221</v>
      </c>
      <c r="B144" s="71">
        <v>302</v>
      </c>
      <c r="C144" s="70" t="s">
        <v>1184</v>
      </c>
      <c r="D144" s="71">
        <v>407</v>
      </c>
      <c r="E144" s="71">
        <v>2</v>
      </c>
    </row>
    <row r="145" spans="1:5" ht="12.75">
      <c r="A145" s="70" t="s">
        <v>1222</v>
      </c>
      <c r="B145" s="71">
        <v>302</v>
      </c>
      <c r="C145" s="70" t="s">
        <v>1184</v>
      </c>
      <c r="D145" s="71">
        <v>406</v>
      </c>
      <c r="E145" s="71">
        <v>17</v>
      </c>
    </row>
    <row r="146" spans="1:5" ht="12.75">
      <c r="A146" s="70" t="s">
        <v>1223</v>
      </c>
      <c r="B146" s="71">
        <v>302</v>
      </c>
      <c r="C146" s="70" t="s">
        <v>1184</v>
      </c>
      <c r="D146" s="71">
        <v>225</v>
      </c>
      <c r="E146" s="71" t="s">
        <v>599</v>
      </c>
    </row>
    <row r="147" spans="1:5" ht="12.75">
      <c r="A147" s="70" t="s">
        <v>1224</v>
      </c>
      <c r="B147" s="71">
        <v>302</v>
      </c>
      <c r="C147" s="70" t="s">
        <v>1184</v>
      </c>
      <c r="D147" s="71">
        <v>275</v>
      </c>
      <c r="E147" s="71" t="s">
        <v>599</v>
      </c>
    </row>
    <row r="148" spans="1:5" ht="12.75">
      <c r="A148" s="70" t="s">
        <v>1225</v>
      </c>
      <c r="B148" s="71">
        <v>302</v>
      </c>
      <c r="C148" s="70" t="s">
        <v>1184</v>
      </c>
      <c r="D148" s="71">
        <v>31</v>
      </c>
      <c r="E148" s="71" t="s">
        <v>599</v>
      </c>
    </row>
    <row r="149" spans="1:5" ht="12.75">
      <c r="A149" s="70" t="s">
        <v>1226</v>
      </c>
      <c r="B149" s="71">
        <v>302</v>
      </c>
      <c r="C149" s="70" t="s">
        <v>1184</v>
      </c>
      <c r="D149" s="71">
        <v>389</v>
      </c>
      <c r="E149" s="71" t="s">
        <v>599</v>
      </c>
    </row>
    <row r="150" spans="1:5" ht="12.75">
      <c r="A150" s="70" t="s">
        <v>1227</v>
      </c>
      <c r="B150" s="71">
        <v>302</v>
      </c>
      <c r="C150" s="70" t="s">
        <v>1184</v>
      </c>
      <c r="D150" s="71">
        <v>383</v>
      </c>
      <c r="E150" s="71" t="s">
        <v>599</v>
      </c>
    </row>
    <row r="151" spans="1:5" ht="12.75">
      <c r="A151" s="70" t="s">
        <v>1228</v>
      </c>
      <c r="B151" s="71">
        <v>302</v>
      </c>
      <c r="C151" s="70" t="s">
        <v>1184</v>
      </c>
      <c r="D151" s="71">
        <v>372</v>
      </c>
      <c r="E151" s="71" t="s">
        <v>599</v>
      </c>
    </row>
    <row r="152" spans="1:5" ht="12.75">
      <c r="A152" s="70" t="s">
        <v>1229</v>
      </c>
      <c r="B152" s="71">
        <v>302</v>
      </c>
      <c r="C152" s="70" t="s">
        <v>1184</v>
      </c>
      <c r="D152" s="71">
        <v>411</v>
      </c>
      <c r="E152" s="71">
        <v>16</v>
      </c>
    </row>
    <row r="153" spans="1:5" ht="12.75">
      <c r="A153" s="70" t="s">
        <v>1230</v>
      </c>
      <c r="B153" s="71">
        <v>336</v>
      </c>
      <c r="C153" s="70" t="s">
        <v>1231</v>
      </c>
      <c r="D153" s="71">
        <v>175</v>
      </c>
      <c r="E153" s="71">
        <v>37</v>
      </c>
    </row>
    <row r="154" spans="1:5" ht="12.75">
      <c r="A154" s="70" t="s">
        <v>1232</v>
      </c>
      <c r="B154" s="71">
        <v>336</v>
      </c>
      <c r="C154" s="70" t="s">
        <v>1231</v>
      </c>
      <c r="D154" s="71">
        <v>118</v>
      </c>
      <c r="E154" s="71">
        <v>34</v>
      </c>
    </row>
    <row r="155" spans="1:5" ht="12.75">
      <c r="A155" s="70" t="s">
        <v>1233</v>
      </c>
      <c r="B155" s="71">
        <v>336</v>
      </c>
      <c r="C155" s="70" t="s">
        <v>1231</v>
      </c>
      <c r="D155" s="71">
        <v>184</v>
      </c>
      <c r="E155" s="71">
        <v>4</v>
      </c>
    </row>
    <row r="156" spans="1:5" ht="12.75">
      <c r="A156" s="70" t="s">
        <v>1234</v>
      </c>
      <c r="B156" s="71">
        <v>336</v>
      </c>
      <c r="C156" s="70" t="s">
        <v>1231</v>
      </c>
      <c r="D156" s="71">
        <v>119</v>
      </c>
      <c r="E156" s="71" t="s">
        <v>599</v>
      </c>
    </row>
    <row r="157" spans="1:5" ht="12.75">
      <c r="A157" s="70" t="s">
        <v>1235</v>
      </c>
      <c r="B157" s="71">
        <v>336</v>
      </c>
      <c r="C157" s="70" t="s">
        <v>1231</v>
      </c>
      <c r="D157" s="71">
        <v>3</v>
      </c>
      <c r="E157" s="71">
        <v>2</v>
      </c>
    </row>
    <row r="158" spans="1:5" ht="12.75">
      <c r="A158" s="70" t="s">
        <v>1236</v>
      </c>
      <c r="B158" s="71">
        <v>336</v>
      </c>
      <c r="C158" s="70" t="s">
        <v>1231</v>
      </c>
      <c r="D158" s="71">
        <v>144</v>
      </c>
      <c r="E158" s="71">
        <v>10</v>
      </c>
    </row>
    <row r="159" spans="1:5" ht="12.75">
      <c r="A159" s="70" t="s">
        <v>1237</v>
      </c>
      <c r="B159" s="71">
        <v>336</v>
      </c>
      <c r="C159" s="70" t="s">
        <v>1231</v>
      </c>
      <c r="D159" s="71">
        <v>164</v>
      </c>
      <c r="E159" s="71">
        <v>39</v>
      </c>
    </row>
    <row r="160" spans="1:5" ht="12.75">
      <c r="A160" s="70" t="s">
        <v>1238</v>
      </c>
      <c r="B160" s="71">
        <v>336</v>
      </c>
      <c r="C160" s="70" t="s">
        <v>1231</v>
      </c>
      <c r="D160" s="71">
        <v>6</v>
      </c>
      <c r="E160" s="71">
        <v>25</v>
      </c>
    </row>
    <row r="161" spans="1:5" ht="12.75">
      <c r="A161" s="70" t="s">
        <v>1239</v>
      </c>
      <c r="B161" s="71">
        <v>336</v>
      </c>
      <c r="C161" s="70" t="s">
        <v>1231</v>
      </c>
      <c r="D161" s="71">
        <v>129</v>
      </c>
      <c r="E161" s="71">
        <v>5</v>
      </c>
    </row>
    <row r="162" spans="1:5" ht="12.75">
      <c r="A162" s="70" t="s">
        <v>1240</v>
      </c>
      <c r="B162" s="71">
        <v>336</v>
      </c>
      <c r="C162" s="70" t="s">
        <v>1231</v>
      </c>
      <c r="D162" s="71">
        <v>172</v>
      </c>
      <c r="E162" s="71">
        <v>42</v>
      </c>
    </row>
    <row r="163" spans="1:5" ht="12.75">
      <c r="A163" s="70" t="s">
        <v>1241</v>
      </c>
      <c r="B163" s="71">
        <v>336</v>
      </c>
      <c r="C163" s="70" t="s">
        <v>1231</v>
      </c>
      <c r="D163" s="71">
        <v>31</v>
      </c>
      <c r="E163" s="71">
        <v>26</v>
      </c>
    </row>
    <row r="164" spans="1:5" ht="12.75">
      <c r="A164" s="70" t="s">
        <v>1242</v>
      </c>
      <c r="B164" s="71">
        <v>336</v>
      </c>
      <c r="C164" s="70" t="s">
        <v>1231</v>
      </c>
      <c r="D164" s="71">
        <v>1</v>
      </c>
      <c r="E164" s="71">
        <v>1</v>
      </c>
    </row>
    <row r="165" spans="1:5" ht="12.75">
      <c r="A165" s="70" t="s">
        <v>1243</v>
      </c>
      <c r="B165" s="71">
        <v>336</v>
      </c>
      <c r="C165" s="70" t="s">
        <v>1231</v>
      </c>
      <c r="D165" s="71">
        <v>7</v>
      </c>
      <c r="E165" s="71">
        <v>23</v>
      </c>
    </row>
    <row r="166" spans="1:5" ht="12.75">
      <c r="A166" s="70" t="s">
        <v>1244</v>
      </c>
      <c r="B166" s="71">
        <v>336</v>
      </c>
      <c r="C166" s="70" t="s">
        <v>1231</v>
      </c>
      <c r="D166" s="71">
        <v>167</v>
      </c>
      <c r="E166" s="71">
        <v>40</v>
      </c>
    </row>
    <row r="167" spans="1:5" ht="12.75">
      <c r="A167" s="70" t="s">
        <v>1245</v>
      </c>
      <c r="B167" s="71">
        <v>336</v>
      </c>
      <c r="C167" s="70" t="s">
        <v>1231</v>
      </c>
      <c r="D167" s="71">
        <v>39</v>
      </c>
      <c r="E167" s="71">
        <v>21</v>
      </c>
    </row>
    <row r="168" spans="1:5" ht="12.75">
      <c r="A168" s="70" t="s">
        <v>1246</v>
      </c>
      <c r="B168" s="71">
        <v>336</v>
      </c>
      <c r="C168" s="70" t="s">
        <v>1231</v>
      </c>
      <c r="D168" s="71">
        <v>109</v>
      </c>
      <c r="E168" s="71">
        <v>33</v>
      </c>
    </row>
    <row r="169" spans="1:5" ht="12.75">
      <c r="A169" s="70" t="s">
        <v>1247</v>
      </c>
      <c r="B169" s="71">
        <v>336</v>
      </c>
      <c r="C169" s="70" t="s">
        <v>1231</v>
      </c>
      <c r="D169" s="71">
        <v>77</v>
      </c>
      <c r="E169" s="71">
        <v>7</v>
      </c>
    </row>
    <row r="170" spans="1:5" ht="12.75">
      <c r="A170" s="70" t="s">
        <v>1248</v>
      </c>
      <c r="B170" s="71">
        <v>336</v>
      </c>
      <c r="C170" s="70" t="s">
        <v>1231</v>
      </c>
      <c r="D170" s="71">
        <v>153</v>
      </c>
      <c r="E170" s="71">
        <v>47</v>
      </c>
    </row>
    <row r="171" spans="1:5" ht="12.75">
      <c r="A171" s="70" t="s">
        <v>1249</v>
      </c>
      <c r="B171" s="71">
        <v>336</v>
      </c>
      <c r="C171" s="70" t="s">
        <v>1231</v>
      </c>
      <c r="D171" s="71">
        <v>177</v>
      </c>
      <c r="E171" s="71">
        <v>17</v>
      </c>
    </row>
    <row r="172" spans="1:5" ht="12.75">
      <c r="A172" s="70" t="s">
        <v>1250</v>
      </c>
      <c r="B172" s="71">
        <v>336</v>
      </c>
      <c r="C172" s="70" t="s">
        <v>1231</v>
      </c>
      <c r="D172" s="71">
        <v>178</v>
      </c>
      <c r="E172" s="71">
        <v>27</v>
      </c>
    </row>
    <row r="173" spans="1:5" ht="12.75">
      <c r="A173" s="70" t="s">
        <v>1251</v>
      </c>
      <c r="B173" s="71">
        <v>336</v>
      </c>
      <c r="C173" s="70" t="s">
        <v>1231</v>
      </c>
      <c r="D173" s="71">
        <v>8</v>
      </c>
      <c r="E173" s="71">
        <v>16</v>
      </c>
    </row>
    <row r="174" spans="1:5" ht="12.75">
      <c r="A174" s="70" t="s">
        <v>1252</v>
      </c>
      <c r="B174" s="71">
        <v>336</v>
      </c>
      <c r="C174" s="70" t="s">
        <v>1231</v>
      </c>
      <c r="D174" s="71">
        <v>65</v>
      </c>
      <c r="E174" s="71">
        <v>30</v>
      </c>
    </row>
    <row r="175" spans="1:5" ht="12.75">
      <c r="A175" s="70" t="s">
        <v>1253</v>
      </c>
      <c r="B175" s="71">
        <v>336</v>
      </c>
      <c r="C175" s="70" t="s">
        <v>1231</v>
      </c>
      <c r="D175" s="71">
        <v>183</v>
      </c>
      <c r="E175" s="71">
        <v>44</v>
      </c>
    </row>
    <row r="176" spans="1:5" ht="12.75">
      <c r="A176" s="70" t="s">
        <v>1254</v>
      </c>
      <c r="B176" s="71">
        <v>336</v>
      </c>
      <c r="C176" s="70" t="s">
        <v>1231</v>
      </c>
      <c r="D176" s="71">
        <v>160</v>
      </c>
      <c r="E176" s="71">
        <v>9</v>
      </c>
    </row>
    <row r="177" spans="1:5" ht="12.75">
      <c r="A177" s="70" t="s">
        <v>1255</v>
      </c>
      <c r="B177" s="71">
        <v>336</v>
      </c>
      <c r="C177" s="70" t="s">
        <v>1231</v>
      </c>
      <c r="D177" s="71">
        <v>86</v>
      </c>
      <c r="E177" s="71" t="s">
        <v>599</v>
      </c>
    </row>
    <row r="178" spans="1:5" ht="12.75">
      <c r="A178" s="70" t="s">
        <v>1256</v>
      </c>
      <c r="B178" s="71">
        <v>336</v>
      </c>
      <c r="C178" s="70" t="s">
        <v>1231</v>
      </c>
      <c r="D178" s="71">
        <v>135</v>
      </c>
      <c r="E178" s="71">
        <v>49</v>
      </c>
    </row>
    <row r="179" spans="1:5" ht="12.75">
      <c r="A179" s="70" t="s">
        <v>1257</v>
      </c>
      <c r="B179" s="71">
        <v>336</v>
      </c>
      <c r="C179" s="70" t="s">
        <v>1231</v>
      </c>
      <c r="D179" s="71">
        <v>142</v>
      </c>
      <c r="E179" s="71">
        <v>36</v>
      </c>
    </row>
    <row r="180" spans="1:5" ht="12.75">
      <c r="A180" s="70" t="s">
        <v>1258</v>
      </c>
      <c r="B180" s="71">
        <v>336</v>
      </c>
      <c r="C180" s="70" t="s">
        <v>1231</v>
      </c>
      <c r="D180" s="71">
        <v>50</v>
      </c>
      <c r="E180" s="71">
        <v>15</v>
      </c>
    </row>
    <row r="181" spans="1:5" ht="12.75">
      <c r="A181" s="70" t="s">
        <v>1259</v>
      </c>
      <c r="B181" s="71">
        <v>336</v>
      </c>
      <c r="C181" s="70" t="s">
        <v>1231</v>
      </c>
      <c r="D181" s="71">
        <v>176</v>
      </c>
      <c r="E181" s="71">
        <v>43</v>
      </c>
    </row>
    <row r="182" spans="1:5" ht="12.75">
      <c r="A182" s="70" t="s">
        <v>1260</v>
      </c>
      <c r="B182" s="71">
        <v>336</v>
      </c>
      <c r="C182" s="70" t="s">
        <v>1231</v>
      </c>
      <c r="D182" s="71">
        <v>99</v>
      </c>
      <c r="E182" s="71">
        <v>6</v>
      </c>
    </row>
    <row r="183" spans="1:5" ht="12.75">
      <c r="A183" s="70" t="s">
        <v>1261</v>
      </c>
      <c r="B183" s="71">
        <v>336</v>
      </c>
      <c r="C183" s="70" t="s">
        <v>1231</v>
      </c>
      <c r="D183" s="71">
        <v>64</v>
      </c>
      <c r="E183" s="71">
        <v>29</v>
      </c>
    </row>
    <row r="184" spans="1:5" ht="12.75">
      <c r="A184" s="70" t="s">
        <v>1262</v>
      </c>
      <c r="B184" s="71">
        <v>336</v>
      </c>
      <c r="C184" s="70" t="s">
        <v>1231</v>
      </c>
      <c r="D184" s="71">
        <v>180</v>
      </c>
      <c r="E184" s="71">
        <v>19</v>
      </c>
    </row>
    <row r="185" spans="1:5" ht="12.75">
      <c r="A185" s="70" t="s">
        <v>1263</v>
      </c>
      <c r="B185" s="71">
        <v>336</v>
      </c>
      <c r="C185" s="70" t="s">
        <v>1231</v>
      </c>
      <c r="D185" s="71">
        <v>16</v>
      </c>
      <c r="E185" s="71">
        <v>22</v>
      </c>
    </row>
    <row r="186" spans="1:5" ht="12.75">
      <c r="A186" s="70" t="s">
        <v>1264</v>
      </c>
      <c r="B186" s="71">
        <v>336</v>
      </c>
      <c r="C186" s="70" t="s">
        <v>1231</v>
      </c>
      <c r="D186" s="71">
        <v>61</v>
      </c>
      <c r="E186" s="71">
        <v>28</v>
      </c>
    </row>
    <row r="187" spans="1:5" ht="12.75">
      <c r="A187" s="70" t="s">
        <v>1267</v>
      </c>
      <c r="B187" s="71">
        <v>336</v>
      </c>
      <c r="C187" s="70" t="s">
        <v>1231</v>
      </c>
      <c r="D187" s="71">
        <v>185</v>
      </c>
      <c r="E187" s="71">
        <v>45</v>
      </c>
    </row>
    <row r="188" spans="1:5" ht="12.75">
      <c r="A188" s="70" t="s">
        <v>1268</v>
      </c>
      <c r="B188" s="71">
        <v>336</v>
      </c>
      <c r="C188" s="70" t="s">
        <v>1231</v>
      </c>
      <c r="D188" s="71">
        <v>2</v>
      </c>
      <c r="E188" s="71">
        <v>24</v>
      </c>
    </row>
    <row r="189" spans="1:5" ht="12.75">
      <c r="A189" s="70" t="s">
        <v>1269</v>
      </c>
      <c r="B189" s="71">
        <v>336</v>
      </c>
      <c r="C189" s="70" t="s">
        <v>1231</v>
      </c>
      <c r="D189" s="71">
        <v>4</v>
      </c>
      <c r="E189" s="71">
        <v>3</v>
      </c>
    </row>
    <row r="190" spans="1:5" ht="12.75">
      <c r="A190" s="70" t="s">
        <v>1270</v>
      </c>
      <c r="B190" s="71">
        <v>336</v>
      </c>
      <c r="C190" s="70" t="s">
        <v>1231</v>
      </c>
      <c r="D190" s="71">
        <v>29</v>
      </c>
      <c r="E190" s="71">
        <v>20</v>
      </c>
    </row>
    <row r="191" spans="1:5" ht="12.75">
      <c r="A191" s="70" t="s">
        <v>1271</v>
      </c>
      <c r="B191" s="71">
        <v>336</v>
      </c>
      <c r="C191" s="70" t="s">
        <v>1231</v>
      </c>
      <c r="D191" s="71">
        <v>127</v>
      </c>
      <c r="E191" s="71">
        <v>35</v>
      </c>
    </row>
    <row r="192" spans="1:5" ht="12.75">
      <c r="A192" s="70" t="s">
        <v>1272</v>
      </c>
      <c r="B192" s="71">
        <v>336</v>
      </c>
      <c r="C192" s="70" t="s">
        <v>1231</v>
      </c>
      <c r="D192" s="71">
        <v>26</v>
      </c>
      <c r="E192" s="71">
        <v>50</v>
      </c>
    </row>
    <row r="193" spans="1:5" ht="12.75">
      <c r="A193" s="70" t="s">
        <v>1273</v>
      </c>
      <c r="B193" s="71">
        <v>336</v>
      </c>
      <c r="C193" s="70" t="s">
        <v>1231</v>
      </c>
      <c r="D193" s="71">
        <v>149</v>
      </c>
      <c r="E193" s="71">
        <v>48</v>
      </c>
    </row>
    <row r="194" spans="1:5" ht="12.75">
      <c r="A194" s="70" t="s">
        <v>1274</v>
      </c>
      <c r="B194" s="71">
        <v>336</v>
      </c>
      <c r="C194" s="70" t="s">
        <v>1231</v>
      </c>
      <c r="D194" s="71">
        <v>74</v>
      </c>
      <c r="E194" s="71">
        <v>8</v>
      </c>
    </row>
    <row r="195" spans="1:5" ht="12.75">
      <c r="A195" s="70" t="s">
        <v>1275</v>
      </c>
      <c r="B195" s="71">
        <v>336</v>
      </c>
      <c r="C195" s="70" t="s">
        <v>1231</v>
      </c>
      <c r="D195" s="71">
        <v>73</v>
      </c>
      <c r="E195" s="71">
        <v>13</v>
      </c>
    </row>
    <row r="196" spans="1:5" ht="12.75">
      <c r="A196" s="70" t="s">
        <v>1276</v>
      </c>
      <c r="B196" s="71">
        <v>336</v>
      </c>
      <c r="C196" s="70" t="s">
        <v>1231</v>
      </c>
      <c r="D196" s="71">
        <v>186</v>
      </c>
      <c r="E196" s="71">
        <v>12</v>
      </c>
    </row>
    <row r="197" spans="1:5" ht="12.75">
      <c r="A197" s="70" t="s">
        <v>1277</v>
      </c>
      <c r="B197" s="71">
        <v>336</v>
      </c>
      <c r="C197" s="70" t="s">
        <v>1231</v>
      </c>
      <c r="D197" s="71">
        <v>166</v>
      </c>
      <c r="E197" s="71" t="s">
        <v>599</v>
      </c>
    </row>
    <row r="198" spans="1:5" ht="12.75">
      <c r="A198" s="70" t="s">
        <v>1278</v>
      </c>
      <c r="B198" s="71">
        <v>336</v>
      </c>
      <c r="C198" s="70" t="s">
        <v>1231</v>
      </c>
      <c r="D198" s="71">
        <v>148</v>
      </c>
      <c r="E198" s="71">
        <v>11</v>
      </c>
    </row>
    <row r="199" spans="1:5" ht="12.75">
      <c r="A199" s="70" t="s">
        <v>1279</v>
      </c>
      <c r="B199" s="71">
        <v>336</v>
      </c>
      <c r="C199" s="70" t="s">
        <v>1231</v>
      </c>
      <c r="D199" s="71">
        <v>154</v>
      </c>
      <c r="E199" s="71">
        <v>46</v>
      </c>
    </row>
    <row r="200" spans="1:5" ht="12.75">
      <c r="A200" s="70" t="s">
        <v>1280</v>
      </c>
      <c r="B200" s="71">
        <v>336</v>
      </c>
      <c r="C200" s="70" t="s">
        <v>1231</v>
      </c>
      <c r="D200" s="71">
        <v>72</v>
      </c>
      <c r="E200" s="71">
        <v>31</v>
      </c>
    </row>
    <row r="201" spans="1:5" ht="12.75">
      <c r="A201" s="70" t="s">
        <v>1281</v>
      </c>
      <c r="B201" s="71">
        <v>336</v>
      </c>
      <c r="C201" s="70" t="s">
        <v>1231</v>
      </c>
      <c r="D201" s="71">
        <v>85</v>
      </c>
      <c r="E201" s="71" t="s">
        <v>599</v>
      </c>
    </row>
    <row r="202" spans="1:5" ht="12.75">
      <c r="A202" s="70" t="s">
        <v>1282</v>
      </c>
      <c r="B202" s="71">
        <v>336</v>
      </c>
      <c r="C202" s="70" t="s">
        <v>1231</v>
      </c>
      <c r="D202" s="71">
        <v>101</v>
      </c>
      <c r="E202" s="71">
        <v>32</v>
      </c>
    </row>
    <row r="203" spans="1:5" ht="12.75">
      <c r="A203" s="70" t="s">
        <v>1283</v>
      </c>
      <c r="B203" s="71">
        <v>336</v>
      </c>
      <c r="C203" s="70" t="s">
        <v>1231</v>
      </c>
      <c r="D203" s="71">
        <v>62</v>
      </c>
      <c r="E203" s="71">
        <v>14</v>
      </c>
    </row>
    <row r="204" spans="1:5" ht="12.75">
      <c r="A204" s="70" t="s">
        <v>1284</v>
      </c>
      <c r="B204" s="71">
        <v>336</v>
      </c>
      <c r="C204" s="70" t="s">
        <v>1231</v>
      </c>
      <c r="D204" s="71">
        <v>96</v>
      </c>
      <c r="E204" s="71">
        <v>18</v>
      </c>
    </row>
    <row r="205" spans="1:5" ht="12.75">
      <c r="A205" s="70" t="s">
        <v>1285</v>
      </c>
      <c r="B205" s="71">
        <v>336</v>
      </c>
      <c r="C205" s="70" t="s">
        <v>1231</v>
      </c>
      <c r="D205" s="71">
        <v>182</v>
      </c>
      <c r="E205" s="71">
        <v>41</v>
      </c>
    </row>
    <row r="206" spans="1:5" ht="12.75">
      <c r="A206" s="70" t="s">
        <v>1286</v>
      </c>
      <c r="B206" s="71">
        <v>336</v>
      </c>
      <c r="C206" s="70" t="s">
        <v>1231</v>
      </c>
      <c r="D206" s="71">
        <v>157</v>
      </c>
      <c r="E206" s="71">
        <v>38</v>
      </c>
    </row>
    <row r="207" spans="1:5" ht="12.75">
      <c r="A207" s="70" t="s">
        <v>1287</v>
      </c>
      <c r="B207" s="71">
        <v>360</v>
      </c>
      <c r="C207" s="70" t="s">
        <v>1288</v>
      </c>
      <c r="D207" s="71">
        <v>72</v>
      </c>
      <c r="E207" s="71" t="s">
        <v>599</v>
      </c>
    </row>
    <row r="208" spans="1:5" ht="12.75">
      <c r="A208" s="70" t="s">
        <v>1289</v>
      </c>
      <c r="B208" s="71">
        <v>360</v>
      </c>
      <c r="C208" s="70" t="s">
        <v>1288</v>
      </c>
      <c r="D208" s="71">
        <v>91</v>
      </c>
      <c r="E208" s="71">
        <v>1</v>
      </c>
    </row>
    <row r="209" spans="1:5" ht="12.75">
      <c r="A209" s="70" t="s">
        <v>1290</v>
      </c>
      <c r="B209" s="71">
        <v>360</v>
      </c>
      <c r="C209" s="70" t="s">
        <v>1288</v>
      </c>
      <c r="D209" s="71">
        <v>82</v>
      </c>
      <c r="E209" s="71" t="s">
        <v>599</v>
      </c>
    </row>
    <row r="210" spans="1:5" ht="12.75">
      <c r="A210" s="70" t="s">
        <v>1291</v>
      </c>
      <c r="B210" s="71">
        <v>360</v>
      </c>
      <c r="C210" s="70" t="s">
        <v>1288</v>
      </c>
      <c r="D210" s="71">
        <v>83</v>
      </c>
      <c r="E210" s="71" t="s">
        <v>599</v>
      </c>
    </row>
    <row r="211" spans="1:5" ht="12.75">
      <c r="A211" s="70" t="s">
        <v>1292</v>
      </c>
      <c r="B211" s="71">
        <v>360</v>
      </c>
      <c r="C211" s="70" t="s">
        <v>1288</v>
      </c>
      <c r="D211" s="71">
        <v>61</v>
      </c>
      <c r="E211" s="71">
        <v>32</v>
      </c>
    </row>
    <row r="212" spans="1:5" ht="12.75">
      <c r="A212" s="70" t="s">
        <v>1293</v>
      </c>
      <c r="B212" s="71">
        <v>360</v>
      </c>
      <c r="C212" s="70" t="s">
        <v>1288</v>
      </c>
      <c r="D212" s="71">
        <v>106</v>
      </c>
      <c r="E212" s="71">
        <v>13</v>
      </c>
    </row>
    <row r="213" spans="1:5" ht="12.75">
      <c r="A213" s="70" t="s">
        <v>1294</v>
      </c>
      <c r="B213" s="71">
        <v>360</v>
      </c>
      <c r="C213" s="70" t="s">
        <v>1288</v>
      </c>
      <c r="D213" s="71">
        <v>97</v>
      </c>
      <c r="E213" s="71" t="s">
        <v>599</v>
      </c>
    </row>
    <row r="214" spans="1:5" ht="12.75">
      <c r="A214" s="70" t="s">
        <v>1295</v>
      </c>
      <c r="B214" s="71">
        <v>360</v>
      </c>
      <c r="C214" s="70" t="s">
        <v>1288</v>
      </c>
      <c r="D214" s="71">
        <v>63</v>
      </c>
      <c r="E214" s="71">
        <v>5</v>
      </c>
    </row>
    <row r="215" spans="1:5" ht="12.75">
      <c r="A215" s="70" t="s">
        <v>1296</v>
      </c>
      <c r="B215" s="71">
        <v>360</v>
      </c>
      <c r="C215" s="70" t="s">
        <v>1288</v>
      </c>
      <c r="D215" s="71">
        <v>85</v>
      </c>
      <c r="E215" s="71">
        <v>26</v>
      </c>
    </row>
    <row r="216" spans="1:5" ht="12.75">
      <c r="A216" s="70" t="s">
        <v>1297</v>
      </c>
      <c r="B216" s="71">
        <v>360</v>
      </c>
      <c r="C216" s="70" t="s">
        <v>1288</v>
      </c>
      <c r="D216" s="71">
        <v>86</v>
      </c>
      <c r="E216" s="71">
        <v>30</v>
      </c>
    </row>
    <row r="217" spans="1:5" ht="12.75">
      <c r="A217" s="70" t="s">
        <v>1298</v>
      </c>
      <c r="B217" s="71">
        <v>360</v>
      </c>
      <c r="C217" s="70" t="s">
        <v>1288</v>
      </c>
      <c r="D217" s="71">
        <v>92</v>
      </c>
      <c r="E217" s="71">
        <v>27</v>
      </c>
    </row>
    <row r="218" spans="1:5" ht="12.75">
      <c r="A218" s="70" t="s">
        <v>1299</v>
      </c>
      <c r="B218" s="71">
        <v>360</v>
      </c>
      <c r="C218" s="70" t="s">
        <v>1288</v>
      </c>
      <c r="D218" s="71">
        <v>98</v>
      </c>
      <c r="E218" s="71">
        <v>4</v>
      </c>
    </row>
    <row r="219" spans="1:5" ht="12.75">
      <c r="A219" s="70" t="s">
        <v>1300</v>
      </c>
      <c r="B219" s="71">
        <v>360</v>
      </c>
      <c r="C219" s="70" t="s">
        <v>1288</v>
      </c>
      <c r="D219" s="71">
        <v>9</v>
      </c>
      <c r="E219" s="71">
        <v>8</v>
      </c>
    </row>
    <row r="220" spans="1:5" ht="12.75">
      <c r="A220" s="70" t="s">
        <v>1301</v>
      </c>
      <c r="B220" s="71">
        <v>360</v>
      </c>
      <c r="C220" s="70" t="s">
        <v>1288</v>
      </c>
      <c r="D220" s="71">
        <v>95</v>
      </c>
      <c r="E220" s="71" t="s">
        <v>599</v>
      </c>
    </row>
    <row r="221" spans="1:5" ht="12.75">
      <c r="A221" s="70" t="s">
        <v>1302</v>
      </c>
      <c r="B221" s="71">
        <v>360</v>
      </c>
      <c r="C221" s="70" t="s">
        <v>1288</v>
      </c>
      <c r="D221" s="71">
        <v>94</v>
      </c>
      <c r="E221" s="71" t="s">
        <v>599</v>
      </c>
    </row>
    <row r="222" spans="1:5" ht="12.75">
      <c r="A222" s="70" t="s">
        <v>1303</v>
      </c>
      <c r="B222" s="71">
        <v>360</v>
      </c>
      <c r="C222" s="70" t="s">
        <v>1288</v>
      </c>
      <c r="D222" s="71">
        <v>96</v>
      </c>
      <c r="E222" s="71" t="s">
        <v>599</v>
      </c>
    </row>
    <row r="223" spans="1:5" ht="12.75">
      <c r="A223" s="70" t="s">
        <v>1304</v>
      </c>
      <c r="B223" s="71">
        <v>360</v>
      </c>
      <c r="C223" s="70" t="s">
        <v>1288</v>
      </c>
      <c r="D223" s="71">
        <v>99</v>
      </c>
      <c r="E223" s="71">
        <v>15</v>
      </c>
    </row>
    <row r="224" spans="1:5" ht="12.75">
      <c r="A224" s="70" t="s">
        <v>1305</v>
      </c>
      <c r="B224" s="71">
        <v>360</v>
      </c>
      <c r="C224" s="70" t="s">
        <v>1288</v>
      </c>
      <c r="D224" s="71">
        <v>100</v>
      </c>
      <c r="E224" s="71">
        <v>12</v>
      </c>
    </row>
    <row r="225" spans="1:5" ht="12.75">
      <c r="A225" s="70" t="s">
        <v>1306</v>
      </c>
      <c r="B225" s="71">
        <v>360</v>
      </c>
      <c r="C225" s="70" t="s">
        <v>1288</v>
      </c>
      <c r="D225" s="71">
        <v>93</v>
      </c>
      <c r="E225" s="71">
        <v>21</v>
      </c>
    </row>
    <row r="226" spans="1:5" ht="12.75">
      <c r="A226" s="70" t="s">
        <v>1307</v>
      </c>
      <c r="B226" s="71">
        <v>360</v>
      </c>
      <c r="C226" s="70" t="s">
        <v>1288</v>
      </c>
      <c r="D226" s="71">
        <v>87</v>
      </c>
      <c r="E226" s="71">
        <v>6</v>
      </c>
    </row>
    <row r="227" spans="1:5" ht="12.75">
      <c r="A227" s="70" t="s">
        <v>1308</v>
      </c>
      <c r="B227" s="71">
        <v>360</v>
      </c>
      <c r="C227" s="70" t="s">
        <v>1288</v>
      </c>
      <c r="D227" s="71">
        <v>107</v>
      </c>
      <c r="E227" s="71">
        <v>25</v>
      </c>
    </row>
    <row r="228" spans="1:5" ht="12.75">
      <c r="A228" s="70" t="s">
        <v>1309</v>
      </c>
      <c r="B228" s="71">
        <v>360</v>
      </c>
      <c r="C228" s="70" t="s">
        <v>1288</v>
      </c>
      <c r="D228" s="71">
        <v>108</v>
      </c>
      <c r="E228" s="71">
        <v>2</v>
      </c>
    </row>
    <row r="229" spans="1:5" ht="12.75">
      <c r="A229" s="70" t="s">
        <v>1310</v>
      </c>
      <c r="B229" s="71">
        <v>360</v>
      </c>
      <c r="C229" s="70" t="s">
        <v>1288</v>
      </c>
      <c r="D229" s="71">
        <v>4</v>
      </c>
      <c r="E229" s="71">
        <v>7</v>
      </c>
    </row>
    <row r="230" spans="1:5" ht="12.75">
      <c r="A230" s="70" t="s">
        <v>1311</v>
      </c>
      <c r="B230" s="71">
        <v>360</v>
      </c>
      <c r="C230" s="70" t="s">
        <v>1288</v>
      </c>
      <c r="D230" s="71">
        <v>13</v>
      </c>
      <c r="E230" s="71" t="s">
        <v>599</v>
      </c>
    </row>
    <row r="231" spans="1:5" ht="12.75">
      <c r="A231" s="70" t="s">
        <v>1312</v>
      </c>
      <c r="B231" s="71">
        <v>360</v>
      </c>
      <c r="C231" s="70" t="s">
        <v>1288</v>
      </c>
      <c r="D231" s="71">
        <v>105</v>
      </c>
      <c r="E231" s="71">
        <v>14</v>
      </c>
    </row>
    <row r="232" spans="1:5" ht="12.75">
      <c r="A232" s="70" t="s">
        <v>1313</v>
      </c>
      <c r="B232" s="71">
        <v>360</v>
      </c>
      <c r="C232" s="70" t="s">
        <v>1288</v>
      </c>
      <c r="D232" s="71">
        <v>104</v>
      </c>
      <c r="E232" s="71" t="s">
        <v>599</v>
      </c>
    </row>
    <row r="233" spans="1:5" ht="12.75">
      <c r="A233" s="70" t="s">
        <v>1314</v>
      </c>
      <c r="B233" s="71">
        <v>360</v>
      </c>
      <c r="C233" s="70" t="s">
        <v>1288</v>
      </c>
      <c r="D233" s="71">
        <v>109</v>
      </c>
      <c r="E233" s="71">
        <v>23</v>
      </c>
    </row>
    <row r="234" spans="1:5" ht="12.75">
      <c r="A234" s="70" t="s">
        <v>1319</v>
      </c>
      <c r="B234" s="71">
        <v>360</v>
      </c>
      <c r="C234" s="70" t="s">
        <v>1288</v>
      </c>
      <c r="D234" s="71">
        <v>80</v>
      </c>
      <c r="E234" s="71">
        <v>3</v>
      </c>
    </row>
    <row r="235" spans="1:5" ht="12.75">
      <c r="A235" s="70" t="s">
        <v>1320</v>
      </c>
      <c r="B235" s="71">
        <v>360</v>
      </c>
      <c r="C235" s="70" t="s">
        <v>1288</v>
      </c>
      <c r="D235" s="71">
        <v>74</v>
      </c>
      <c r="E235" s="71">
        <v>19</v>
      </c>
    </row>
    <row r="236" spans="1:5" ht="12.75">
      <c r="A236" s="70" t="s">
        <v>1321</v>
      </c>
      <c r="B236" s="71">
        <v>360</v>
      </c>
      <c r="C236" s="70" t="s">
        <v>1288</v>
      </c>
      <c r="D236" s="71">
        <v>25</v>
      </c>
      <c r="E236" s="71" t="s">
        <v>599</v>
      </c>
    </row>
    <row r="237" spans="1:5" ht="12.75">
      <c r="A237" s="70" t="s">
        <v>1322</v>
      </c>
      <c r="B237" s="71">
        <v>360</v>
      </c>
      <c r="C237" s="70" t="s">
        <v>1288</v>
      </c>
      <c r="D237" s="71">
        <v>1</v>
      </c>
      <c r="E237" s="71">
        <v>22</v>
      </c>
    </row>
    <row r="238" spans="1:5" ht="12.75">
      <c r="A238" s="70" t="s">
        <v>1323</v>
      </c>
      <c r="B238" s="71">
        <v>360</v>
      </c>
      <c r="C238" s="70" t="s">
        <v>1288</v>
      </c>
      <c r="D238" s="71">
        <v>58</v>
      </c>
      <c r="E238" s="71">
        <v>10</v>
      </c>
    </row>
    <row r="239" spans="1:5" ht="12.75">
      <c r="A239" s="70" t="s">
        <v>1324</v>
      </c>
      <c r="B239" s="71">
        <v>360</v>
      </c>
      <c r="C239" s="70" t="s">
        <v>1288</v>
      </c>
      <c r="D239" s="71">
        <v>110</v>
      </c>
      <c r="E239" s="71">
        <v>24</v>
      </c>
    </row>
    <row r="240" spans="1:5" ht="12.75">
      <c r="A240" s="70" t="s">
        <v>1325</v>
      </c>
      <c r="B240" s="71">
        <v>360</v>
      </c>
      <c r="C240" s="70" t="s">
        <v>1288</v>
      </c>
      <c r="D240" s="71">
        <v>40</v>
      </c>
      <c r="E240" s="71">
        <v>17</v>
      </c>
    </row>
    <row r="241" spans="1:5" ht="12.75">
      <c r="A241" s="70" t="s">
        <v>1326</v>
      </c>
      <c r="B241" s="71">
        <v>360</v>
      </c>
      <c r="C241" s="70" t="s">
        <v>1288</v>
      </c>
      <c r="D241" s="71">
        <v>28</v>
      </c>
      <c r="E241" s="71">
        <v>16</v>
      </c>
    </row>
    <row r="242" spans="1:5" ht="12.75">
      <c r="A242" s="70" t="s">
        <v>1327</v>
      </c>
      <c r="B242" s="71">
        <v>360</v>
      </c>
      <c r="C242" s="70" t="s">
        <v>1288</v>
      </c>
      <c r="D242" s="71">
        <v>81</v>
      </c>
      <c r="E242" s="71">
        <v>31</v>
      </c>
    </row>
    <row r="243" spans="1:5" ht="12.75">
      <c r="A243" s="70" t="s">
        <v>1328</v>
      </c>
      <c r="B243" s="71">
        <v>360</v>
      </c>
      <c r="C243" s="70" t="s">
        <v>1288</v>
      </c>
      <c r="D243" s="71">
        <v>77</v>
      </c>
      <c r="E243" s="71">
        <v>18</v>
      </c>
    </row>
    <row r="244" spans="1:5" ht="12.75">
      <c r="A244" s="70" t="s">
        <v>1329</v>
      </c>
      <c r="B244" s="71">
        <v>360</v>
      </c>
      <c r="C244" s="70" t="s">
        <v>1288</v>
      </c>
      <c r="D244" s="71">
        <v>103</v>
      </c>
      <c r="E244" s="71">
        <v>11</v>
      </c>
    </row>
    <row r="245" spans="1:5" ht="12.75">
      <c r="A245" s="70" t="s">
        <v>1330</v>
      </c>
      <c r="B245" s="71">
        <v>360</v>
      </c>
      <c r="C245" s="70" t="s">
        <v>1288</v>
      </c>
      <c r="D245" s="71">
        <v>89</v>
      </c>
      <c r="E245" s="71">
        <v>20</v>
      </c>
    </row>
    <row r="246" spans="1:5" ht="12.75">
      <c r="A246" s="70" t="s">
        <v>1331</v>
      </c>
      <c r="B246" s="71">
        <v>360</v>
      </c>
      <c r="C246" s="70" t="s">
        <v>1288</v>
      </c>
      <c r="D246" s="71">
        <v>45</v>
      </c>
      <c r="E246" s="71" t="s">
        <v>599</v>
      </c>
    </row>
    <row r="247" spans="1:5" ht="12.75">
      <c r="A247" s="70" t="s">
        <v>1332</v>
      </c>
      <c r="B247" s="71">
        <v>360</v>
      </c>
      <c r="C247" s="70" t="s">
        <v>1288</v>
      </c>
      <c r="D247" s="71">
        <v>78</v>
      </c>
      <c r="E247" s="71">
        <v>28</v>
      </c>
    </row>
    <row r="248" spans="1:5" ht="12.75">
      <c r="A248" s="70" t="s">
        <v>1333</v>
      </c>
      <c r="B248" s="71">
        <v>360</v>
      </c>
      <c r="C248" s="70" t="s">
        <v>1288</v>
      </c>
      <c r="D248" s="71">
        <v>111</v>
      </c>
      <c r="E248" s="71">
        <v>33</v>
      </c>
    </row>
    <row r="249" spans="1:5" ht="12.75">
      <c r="A249" s="70" t="s">
        <v>1334</v>
      </c>
      <c r="B249" s="71">
        <v>360</v>
      </c>
      <c r="C249" s="70" t="s">
        <v>1288</v>
      </c>
      <c r="D249" s="71">
        <v>101</v>
      </c>
      <c r="E249" s="71">
        <v>29</v>
      </c>
    </row>
    <row r="250" spans="1:5" ht="12.75">
      <c r="A250" s="70" t="s">
        <v>1335</v>
      </c>
      <c r="B250" s="71">
        <v>386</v>
      </c>
      <c r="C250" s="70" t="s">
        <v>1336</v>
      </c>
      <c r="D250" s="71">
        <v>117</v>
      </c>
      <c r="E250" s="71" t="s">
        <v>599</v>
      </c>
    </row>
    <row r="251" spans="1:5" ht="12.75">
      <c r="A251" s="70" t="s">
        <v>1337</v>
      </c>
      <c r="B251" s="71">
        <v>386</v>
      </c>
      <c r="C251" s="70" t="s">
        <v>1336</v>
      </c>
      <c r="D251" s="71">
        <v>27</v>
      </c>
      <c r="E251" s="71" t="s">
        <v>599</v>
      </c>
    </row>
    <row r="252" spans="1:5" ht="12.75">
      <c r="A252" s="70" t="s">
        <v>1338</v>
      </c>
      <c r="B252" s="71">
        <v>386</v>
      </c>
      <c r="C252" s="70" t="s">
        <v>1336</v>
      </c>
      <c r="D252" s="71">
        <v>61</v>
      </c>
      <c r="E252" s="71" t="s">
        <v>599</v>
      </c>
    </row>
    <row r="253" spans="1:5" ht="12.75">
      <c r="A253" s="70" t="s">
        <v>1339</v>
      </c>
      <c r="B253" s="71">
        <v>386</v>
      </c>
      <c r="C253" s="70" t="s">
        <v>1336</v>
      </c>
      <c r="D253" s="71">
        <v>23</v>
      </c>
      <c r="E253" s="71">
        <v>4</v>
      </c>
    </row>
    <row r="254" spans="1:5" ht="12.75">
      <c r="A254" s="70" t="s">
        <v>1340</v>
      </c>
      <c r="B254" s="71">
        <v>386</v>
      </c>
      <c r="C254" s="70" t="s">
        <v>1336</v>
      </c>
      <c r="D254" s="71">
        <v>75</v>
      </c>
      <c r="E254" s="71" t="s">
        <v>599</v>
      </c>
    </row>
    <row r="255" spans="1:5" ht="12.75">
      <c r="A255" s="70" t="s">
        <v>1341</v>
      </c>
      <c r="B255" s="71">
        <v>386</v>
      </c>
      <c r="C255" s="70" t="s">
        <v>1336</v>
      </c>
      <c r="D255" s="71">
        <v>9</v>
      </c>
      <c r="E255" s="71" t="s">
        <v>599</v>
      </c>
    </row>
    <row r="256" spans="1:5" ht="12.75">
      <c r="A256" s="70" t="s">
        <v>1342</v>
      </c>
      <c r="B256" s="71">
        <v>386</v>
      </c>
      <c r="C256" s="70" t="s">
        <v>1336</v>
      </c>
      <c r="D256" s="71">
        <v>59</v>
      </c>
      <c r="E256" s="71" t="s">
        <v>599</v>
      </c>
    </row>
    <row r="257" spans="1:5" ht="12.75">
      <c r="A257" s="70" t="s">
        <v>1343</v>
      </c>
      <c r="B257" s="71">
        <v>386</v>
      </c>
      <c r="C257" s="70" t="s">
        <v>1336</v>
      </c>
      <c r="D257" s="71">
        <v>95</v>
      </c>
      <c r="E257" s="71" t="s">
        <v>599</v>
      </c>
    </row>
    <row r="258" spans="1:5" ht="12.75">
      <c r="A258" s="70" t="s">
        <v>1344</v>
      </c>
      <c r="B258" s="71">
        <v>386</v>
      </c>
      <c r="C258" s="70" t="s">
        <v>1336</v>
      </c>
      <c r="D258" s="71">
        <v>91</v>
      </c>
      <c r="E258" s="71">
        <v>6</v>
      </c>
    </row>
    <row r="259" spans="1:5" ht="12.75">
      <c r="A259" s="70" t="s">
        <v>1345</v>
      </c>
      <c r="B259" s="71">
        <v>386</v>
      </c>
      <c r="C259" s="70" t="s">
        <v>1336</v>
      </c>
      <c r="D259" s="71">
        <v>110</v>
      </c>
      <c r="E259" s="71">
        <v>8</v>
      </c>
    </row>
    <row r="260" spans="1:5" ht="12.75">
      <c r="A260" s="70" t="s">
        <v>1346</v>
      </c>
      <c r="B260" s="71">
        <v>386</v>
      </c>
      <c r="C260" s="70" t="s">
        <v>1336</v>
      </c>
      <c r="D260" s="71">
        <v>103</v>
      </c>
      <c r="E260" s="71">
        <v>2</v>
      </c>
    </row>
    <row r="261" spans="1:5" ht="12.75">
      <c r="A261" s="70" t="s">
        <v>1347</v>
      </c>
      <c r="B261" s="71">
        <v>386</v>
      </c>
      <c r="C261" s="70" t="s">
        <v>1336</v>
      </c>
      <c r="D261" s="71">
        <v>14</v>
      </c>
      <c r="E261" s="71" t="s">
        <v>599</v>
      </c>
    </row>
    <row r="262" spans="1:5" ht="12.75">
      <c r="A262" s="70" t="s">
        <v>1348</v>
      </c>
      <c r="B262" s="71">
        <v>386</v>
      </c>
      <c r="C262" s="70" t="s">
        <v>1336</v>
      </c>
      <c r="D262" s="71">
        <v>114</v>
      </c>
      <c r="E262" s="71" t="s">
        <v>599</v>
      </c>
    </row>
    <row r="263" spans="1:5" ht="12.75">
      <c r="A263" s="70" t="s">
        <v>1349</v>
      </c>
      <c r="B263" s="71">
        <v>386</v>
      </c>
      <c r="C263" s="70" t="s">
        <v>1336</v>
      </c>
      <c r="D263" s="71">
        <v>26</v>
      </c>
      <c r="E263" s="71">
        <v>3</v>
      </c>
    </row>
    <row r="264" spans="1:5" ht="12.75">
      <c r="A264" s="70" t="s">
        <v>1350</v>
      </c>
      <c r="B264" s="71">
        <v>386</v>
      </c>
      <c r="C264" s="70" t="s">
        <v>1336</v>
      </c>
      <c r="D264" s="71">
        <v>55</v>
      </c>
      <c r="E264" s="71">
        <v>7</v>
      </c>
    </row>
    <row r="265" spans="1:5" ht="12.75">
      <c r="A265" s="70" t="s">
        <v>1351</v>
      </c>
      <c r="B265" s="71">
        <v>386</v>
      </c>
      <c r="C265" s="70" t="s">
        <v>1336</v>
      </c>
      <c r="D265" s="71">
        <v>88</v>
      </c>
      <c r="E265" s="71">
        <v>1</v>
      </c>
    </row>
    <row r="266" spans="1:5" ht="12.75">
      <c r="A266" s="70" t="s">
        <v>1352</v>
      </c>
      <c r="B266" s="71">
        <v>386</v>
      </c>
      <c r="C266" s="70" t="s">
        <v>1336</v>
      </c>
      <c r="D266" s="71">
        <v>77</v>
      </c>
      <c r="E266" s="71">
        <v>5</v>
      </c>
    </row>
    <row r="267" spans="1:5" ht="12.75">
      <c r="A267" s="70" t="s">
        <v>1353</v>
      </c>
      <c r="B267" s="71">
        <v>386</v>
      </c>
      <c r="C267" s="70" t="s">
        <v>1336</v>
      </c>
      <c r="D267" s="71">
        <v>105</v>
      </c>
      <c r="E267" s="71" t="s">
        <v>599</v>
      </c>
    </row>
    <row r="268" spans="1:5" ht="12.75">
      <c r="A268" s="70" t="s">
        <v>1354</v>
      </c>
      <c r="B268" s="71">
        <v>397</v>
      </c>
      <c r="C268" s="70" t="s">
        <v>1355</v>
      </c>
      <c r="D268" s="71">
        <v>62</v>
      </c>
      <c r="E268" s="71">
        <v>4</v>
      </c>
    </row>
    <row r="269" spans="1:5" ht="12.75">
      <c r="A269" s="70" t="s">
        <v>1356</v>
      </c>
      <c r="B269" s="71">
        <v>397</v>
      </c>
      <c r="C269" s="70" t="s">
        <v>1355</v>
      </c>
      <c r="D269" s="71">
        <v>10</v>
      </c>
      <c r="E269" s="71">
        <v>33</v>
      </c>
    </row>
    <row r="270" spans="1:5" ht="12.75">
      <c r="A270" s="70" t="s">
        <v>1357</v>
      </c>
      <c r="B270" s="71">
        <v>397</v>
      </c>
      <c r="C270" s="70" t="s">
        <v>1355</v>
      </c>
      <c r="D270" s="71">
        <v>75</v>
      </c>
      <c r="E270" s="71">
        <v>30</v>
      </c>
    </row>
    <row r="271" spans="1:5" ht="12.75">
      <c r="A271" s="70" t="s">
        <v>1358</v>
      </c>
      <c r="B271" s="71">
        <v>397</v>
      </c>
      <c r="C271" s="70" t="s">
        <v>1355</v>
      </c>
      <c r="D271" s="71">
        <v>2</v>
      </c>
      <c r="E271" s="71">
        <v>13</v>
      </c>
    </row>
    <row r="272" spans="1:5" ht="12.75">
      <c r="A272" s="70" t="s">
        <v>1359</v>
      </c>
      <c r="B272" s="71">
        <v>397</v>
      </c>
      <c r="C272" s="70" t="s">
        <v>1355</v>
      </c>
      <c r="D272" s="71">
        <v>27</v>
      </c>
      <c r="E272" s="71">
        <v>2</v>
      </c>
    </row>
    <row r="273" spans="1:5" ht="12.75">
      <c r="A273" s="70" t="s">
        <v>1360</v>
      </c>
      <c r="B273" s="71">
        <v>397</v>
      </c>
      <c r="C273" s="70" t="s">
        <v>1355</v>
      </c>
      <c r="D273" s="71">
        <v>86</v>
      </c>
      <c r="E273" s="71">
        <v>28</v>
      </c>
    </row>
    <row r="274" spans="1:5" ht="12.75">
      <c r="A274" s="70" t="s">
        <v>1361</v>
      </c>
      <c r="B274" s="71">
        <v>397</v>
      </c>
      <c r="C274" s="70" t="s">
        <v>1355</v>
      </c>
      <c r="D274" s="71">
        <v>103</v>
      </c>
      <c r="E274" s="71">
        <v>34</v>
      </c>
    </row>
    <row r="275" spans="1:5" ht="12.75">
      <c r="A275" s="70" t="s">
        <v>1362</v>
      </c>
      <c r="B275" s="71">
        <v>397</v>
      </c>
      <c r="C275" s="70" t="s">
        <v>1355</v>
      </c>
      <c r="D275" s="71">
        <v>101</v>
      </c>
      <c r="E275" s="71">
        <v>35</v>
      </c>
    </row>
    <row r="276" spans="1:5" ht="12.75">
      <c r="A276" s="70" t="s">
        <v>1363</v>
      </c>
      <c r="B276" s="71">
        <v>397</v>
      </c>
      <c r="C276" s="70" t="s">
        <v>1355</v>
      </c>
      <c r="D276" s="71">
        <v>99</v>
      </c>
      <c r="E276" s="71">
        <v>36</v>
      </c>
    </row>
    <row r="277" spans="1:5" ht="12.75">
      <c r="A277" s="70" t="s">
        <v>1364</v>
      </c>
      <c r="B277" s="71">
        <v>397</v>
      </c>
      <c r="C277" s="70" t="s">
        <v>1355</v>
      </c>
      <c r="D277" s="71">
        <v>73</v>
      </c>
      <c r="E277" s="71">
        <v>25</v>
      </c>
    </row>
    <row r="278" spans="1:5" ht="12.75">
      <c r="A278" s="70" t="s">
        <v>1365</v>
      </c>
      <c r="B278" s="71">
        <v>397</v>
      </c>
      <c r="C278" s="70" t="s">
        <v>1355</v>
      </c>
      <c r="D278" s="71">
        <v>96</v>
      </c>
      <c r="E278" s="71" t="s">
        <v>599</v>
      </c>
    </row>
    <row r="279" spans="1:5" ht="12.75">
      <c r="A279" s="70" t="s">
        <v>1366</v>
      </c>
      <c r="B279" s="71">
        <v>397</v>
      </c>
      <c r="C279" s="70" t="s">
        <v>1355</v>
      </c>
      <c r="D279" s="71">
        <v>77</v>
      </c>
      <c r="E279" s="71">
        <v>9</v>
      </c>
    </row>
    <row r="280" spans="1:5" ht="12.75">
      <c r="A280" s="70" t="s">
        <v>1367</v>
      </c>
      <c r="B280" s="71">
        <v>397</v>
      </c>
      <c r="C280" s="70" t="s">
        <v>1355</v>
      </c>
      <c r="D280" s="71">
        <v>87</v>
      </c>
      <c r="E280" s="71">
        <v>29</v>
      </c>
    </row>
    <row r="281" spans="1:5" ht="12.75">
      <c r="A281" s="70" t="s">
        <v>1368</v>
      </c>
      <c r="B281" s="71">
        <v>397</v>
      </c>
      <c r="C281" s="70" t="s">
        <v>1355</v>
      </c>
      <c r="D281" s="71">
        <v>67</v>
      </c>
      <c r="E281" s="71">
        <v>24</v>
      </c>
    </row>
    <row r="282" spans="1:5" ht="12.75">
      <c r="A282" s="70" t="s">
        <v>1369</v>
      </c>
      <c r="B282" s="71">
        <v>397</v>
      </c>
      <c r="C282" s="70" t="s">
        <v>1355</v>
      </c>
      <c r="D282" s="71">
        <v>78</v>
      </c>
      <c r="E282" s="71">
        <v>31</v>
      </c>
    </row>
    <row r="283" spans="1:5" ht="12.75">
      <c r="A283" s="70" t="s">
        <v>1370</v>
      </c>
      <c r="B283" s="71">
        <v>397</v>
      </c>
      <c r="C283" s="70" t="s">
        <v>1355</v>
      </c>
      <c r="D283" s="71">
        <v>97</v>
      </c>
      <c r="E283" s="71">
        <v>37</v>
      </c>
    </row>
    <row r="284" spans="1:5" ht="12.75">
      <c r="A284" s="70" t="s">
        <v>1371</v>
      </c>
      <c r="B284" s="71">
        <v>397</v>
      </c>
      <c r="C284" s="70" t="s">
        <v>1355</v>
      </c>
      <c r="D284" s="71">
        <v>45</v>
      </c>
      <c r="E284" s="71">
        <v>18</v>
      </c>
    </row>
    <row r="285" spans="1:5" ht="12.75">
      <c r="A285" s="70" t="s">
        <v>1372</v>
      </c>
      <c r="B285" s="71">
        <v>397</v>
      </c>
      <c r="C285" s="70" t="s">
        <v>1355</v>
      </c>
      <c r="D285" s="71">
        <v>102</v>
      </c>
      <c r="E285" s="71">
        <v>38</v>
      </c>
    </row>
    <row r="286" spans="1:5" ht="12.75">
      <c r="A286" s="70" t="s">
        <v>1373</v>
      </c>
      <c r="B286" s="71">
        <v>397</v>
      </c>
      <c r="C286" s="70" t="s">
        <v>1355</v>
      </c>
      <c r="D286" s="71">
        <v>14</v>
      </c>
      <c r="E286" s="71">
        <v>16</v>
      </c>
    </row>
    <row r="287" spans="1:5" ht="12.75">
      <c r="A287" s="70" t="s">
        <v>1374</v>
      </c>
      <c r="B287" s="71">
        <v>397</v>
      </c>
      <c r="C287" s="70" t="s">
        <v>1355</v>
      </c>
      <c r="D287" s="71">
        <v>7</v>
      </c>
      <c r="E287" s="71">
        <v>15</v>
      </c>
    </row>
    <row r="288" spans="1:5" ht="12.75">
      <c r="A288" s="70" t="s">
        <v>1375</v>
      </c>
      <c r="B288" s="71">
        <v>397</v>
      </c>
      <c r="C288" s="70" t="s">
        <v>1355</v>
      </c>
      <c r="D288" s="71">
        <v>88</v>
      </c>
      <c r="E288" s="71">
        <v>32</v>
      </c>
    </row>
    <row r="289" spans="1:5" ht="12.75">
      <c r="A289" s="70" t="s">
        <v>1376</v>
      </c>
      <c r="B289" s="71">
        <v>397</v>
      </c>
      <c r="C289" s="70" t="s">
        <v>1355</v>
      </c>
      <c r="D289" s="71">
        <v>95</v>
      </c>
      <c r="E289" s="71">
        <v>40</v>
      </c>
    </row>
    <row r="290" spans="1:5" ht="12.75">
      <c r="A290" s="70" t="s">
        <v>1377</v>
      </c>
      <c r="B290" s="71">
        <v>397</v>
      </c>
      <c r="C290" s="70" t="s">
        <v>1355</v>
      </c>
      <c r="D290" s="71">
        <v>94</v>
      </c>
      <c r="E290" s="71">
        <v>39</v>
      </c>
    </row>
    <row r="291" spans="1:5" ht="12.75">
      <c r="A291" s="70" t="s">
        <v>1378</v>
      </c>
      <c r="B291" s="71">
        <v>397</v>
      </c>
      <c r="C291" s="70" t="s">
        <v>1355</v>
      </c>
      <c r="D291" s="71">
        <v>55</v>
      </c>
      <c r="E291" s="71">
        <v>20</v>
      </c>
    </row>
    <row r="292" spans="1:5" ht="12.75">
      <c r="A292" s="70" t="s">
        <v>1379</v>
      </c>
      <c r="B292" s="71">
        <v>397</v>
      </c>
      <c r="C292" s="70" t="s">
        <v>1355</v>
      </c>
      <c r="D292" s="71">
        <v>8</v>
      </c>
      <c r="E292" s="71">
        <v>12</v>
      </c>
    </row>
    <row r="293" spans="1:5" ht="12.75">
      <c r="A293" s="70" t="s">
        <v>1380</v>
      </c>
      <c r="B293" s="71">
        <v>397</v>
      </c>
      <c r="C293" s="70" t="s">
        <v>1355</v>
      </c>
      <c r="D293" s="71">
        <v>79</v>
      </c>
      <c r="E293" s="71">
        <v>10</v>
      </c>
    </row>
    <row r="294" spans="1:5" ht="12.75">
      <c r="A294" s="70" t="s">
        <v>1381</v>
      </c>
      <c r="B294" s="71">
        <v>397</v>
      </c>
      <c r="C294" s="70" t="s">
        <v>1355</v>
      </c>
      <c r="D294" s="71">
        <v>5</v>
      </c>
      <c r="E294" s="71">
        <v>5</v>
      </c>
    </row>
    <row r="295" spans="1:5" ht="12.75">
      <c r="A295" s="70" t="s">
        <v>1382</v>
      </c>
      <c r="B295" s="71">
        <v>397</v>
      </c>
      <c r="C295" s="70" t="s">
        <v>1355</v>
      </c>
      <c r="D295" s="71">
        <v>57</v>
      </c>
      <c r="E295" s="71">
        <v>21</v>
      </c>
    </row>
    <row r="296" spans="1:5" ht="12.75">
      <c r="A296" s="70" t="s">
        <v>1383</v>
      </c>
      <c r="B296" s="71">
        <v>397</v>
      </c>
      <c r="C296" s="70" t="s">
        <v>1355</v>
      </c>
      <c r="D296" s="71">
        <v>38</v>
      </c>
      <c r="E296" s="71">
        <v>17</v>
      </c>
    </row>
    <row r="297" spans="1:5" ht="12.75">
      <c r="A297" s="70" t="s">
        <v>1384</v>
      </c>
      <c r="B297" s="71">
        <v>397</v>
      </c>
      <c r="C297" s="70" t="s">
        <v>1355</v>
      </c>
      <c r="D297" s="71">
        <v>6</v>
      </c>
      <c r="E297" s="71">
        <v>14</v>
      </c>
    </row>
    <row r="298" spans="1:5" ht="12.75">
      <c r="A298" s="70" t="s">
        <v>1385</v>
      </c>
      <c r="B298" s="71">
        <v>397</v>
      </c>
      <c r="C298" s="70" t="s">
        <v>1355</v>
      </c>
      <c r="D298" s="71">
        <v>84</v>
      </c>
      <c r="E298" s="71">
        <v>27</v>
      </c>
    </row>
    <row r="299" spans="1:5" ht="12.75">
      <c r="A299" s="70" t="s">
        <v>1386</v>
      </c>
      <c r="B299" s="71">
        <v>397</v>
      </c>
      <c r="C299" s="70" t="s">
        <v>1355</v>
      </c>
      <c r="D299" s="71">
        <v>53</v>
      </c>
      <c r="E299" s="71">
        <v>7</v>
      </c>
    </row>
    <row r="300" spans="1:5" ht="12.75">
      <c r="A300" s="70" t="s">
        <v>1387</v>
      </c>
      <c r="B300" s="71">
        <v>397</v>
      </c>
      <c r="C300" s="70" t="s">
        <v>1355</v>
      </c>
      <c r="D300" s="71">
        <v>93</v>
      </c>
      <c r="E300" s="71">
        <v>41</v>
      </c>
    </row>
    <row r="301" spans="1:5" ht="12.75">
      <c r="A301" s="70" t="s">
        <v>1388</v>
      </c>
      <c r="B301" s="71">
        <v>397</v>
      </c>
      <c r="C301" s="70" t="s">
        <v>1355</v>
      </c>
      <c r="D301" s="71">
        <v>59</v>
      </c>
      <c r="E301" s="71">
        <v>22</v>
      </c>
    </row>
    <row r="302" spans="1:5" ht="12.75">
      <c r="A302" s="70" t="s">
        <v>1389</v>
      </c>
      <c r="B302" s="71">
        <v>397</v>
      </c>
      <c r="C302" s="70" t="s">
        <v>1355</v>
      </c>
      <c r="D302" s="71">
        <v>56</v>
      </c>
      <c r="E302" s="71">
        <v>3</v>
      </c>
    </row>
    <row r="303" spans="1:5" ht="12.75">
      <c r="A303" s="70" t="s">
        <v>1390</v>
      </c>
      <c r="B303" s="71">
        <v>397</v>
      </c>
      <c r="C303" s="70" t="s">
        <v>1355</v>
      </c>
      <c r="D303" s="71">
        <v>15</v>
      </c>
      <c r="E303" s="71">
        <v>11</v>
      </c>
    </row>
    <row r="304" spans="1:5" ht="12.75">
      <c r="A304" s="70" t="s">
        <v>1277</v>
      </c>
      <c r="B304" s="71">
        <v>397</v>
      </c>
      <c r="C304" s="70" t="s">
        <v>1355</v>
      </c>
      <c r="D304" s="71">
        <v>98</v>
      </c>
      <c r="E304" s="71">
        <v>42</v>
      </c>
    </row>
    <row r="305" spans="1:5" ht="12.75">
      <c r="A305" s="70" t="s">
        <v>1391</v>
      </c>
      <c r="B305" s="71">
        <v>397</v>
      </c>
      <c r="C305" s="70" t="s">
        <v>1355</v>
      </c>
      <c r="D305" s="71">
        <v>82</v>
      </c>
      <c r="E305" s="71">
        <v>8</v>
      </c>
    </row>
    <row r="306" spans="1:5" ht="12.75">
      <c r="A306" s="70" t="s">
        <v>1392</v>
      </c>
      <c r="B306" s="71">
        <v>397</v>
      </c>
      <c r="C306" s="70" t="s">
        <v>1355</v>
      </c>
      <c r="D306" s="71">
        <v>4</v>
      </c>
      <c r="E306" s="71">
        <v>6</v>
      </c>
    </row>
    <row r="307" spans="1:5" ht="12.75">
      <c r="A307" s="70" t="s">
        <v>1393</v>
      </c>
      <c r="B307" s="71">
        <v>397</v>
      </c>
      <c r="C307" s="70" t="s">
        <v>1355</v>
      </c>
      <c r="D307" s="71">
        <v>89</v>
      </c>
      <c r="E307" s="71">
        <v>43</v>
      </c>
    </row>
    <row r="308" spans="1:5" ht="12.75">
      <c r="A308" s="70" t="s">
        <v>1394</v>
      </c>
      <c r="B308" s="71">
        <v>397</v>
      </c>
      <c r="C308" s="70" t="s">
        <v>1355</v>
      </c>
      <c r="D308" s="71">
        <v>104</v>
      </c>
      <c r="E308" s="71">
        <v>44</v>
      </c>
    </row>
    <row r="309" spans="1:5" ht="12.75">
      <c r="A309" s="70" t="s">
        <v>1395</v>
      </c>
      <c r="B309" s="71">
        <v>397</v>
      </c>
      <c r="C309" s="70" t="s">
        <v>1355</v>
      </c>
      <c r="D309" s="71">
        <v>52</v>
      </c>
      <c r="E309" s="71">
        <v>19</v>
      </c>
    </row>
    <row r="310" spans="1:5" ht="12.75">
      <c r="A310" s="70" t="s">
        <v>1396</v>
      </c>
      <c r="B310" s="71">
        <v>397</v>
      </c>
      <c r="C310" s="70" t="s">
        <v>1355</v>
      </c>
      <c r="D310" s="71">
        <v>100</v>
      </c>
      <c r="E310" s="71">
        <v>45</v>
      </c>
    </row>
    <row r="311" spans="1:5" ht="12.75">
      <c r="A311" s="70" t="s">
        <v>1397</v>
      </c>
      <c r="B311" s="71">
        <v>397</v>
      </c>
      <c r="C311" s="70" t="s">
        <v>1355</v>
      </c>
      <c r="D311" s="71">
        <v>51</v>
      </c>
      <c r="E311" s="71">
        <v>1</v>
      </c>
    </row>
    <row r="312" spans="1:5" ht="12.75">
      <c r="A312" s="70" t="s">
        <v>1398</v>
      </c>
      <c r="B312" s="71">
        <v>411</v>
      </c>
      <c r="C312" s="70" t="s">
        <v>1399</v>
      </c>
      <c r="D312" s="71">
        <v>92</v>
      </c>
      <c r="E312" s="71" t="s">
        <v>599</v>
      </c>
    </row>
    <row r="313" spans="1:5" ht="12.75">
      <c r="A313" s="70" t="s">
        <v>1400</v>
      </c>
      <c r="B313" s="71">
        <v>411</v>
      </c>
      <c r="C313" s="70" t="s">
        <v>1399</v>
      </c>
      <c r="D313" s="71">
        <v>107</v>
      </c>
      <c r="E313" s="71">
        <v>1</v>
      </c>
    </row>
    <row r="314" spans="1:5" ht="12.75">
      <c r="A314" s="70" t="s">
        <v>1401</v>
      </c>
      <c r="B314" s="71">
        <v>411</v>
      </c>
      <c r="C314" s="70" t="s">
        <v>1399</v>
      </c>
      <c r="D314" s="71">
        <v>21</v>
      </c>
      <c r="E314" s="71" t="s">
        <v>599</v>
      </c>
    </row>
    <row r="315" spans="1:5" ht="12.75">
      <c r="A315" s="70" t="s">
        <v>1402</v>
      </c>
      <c r="B315" s="71">
        <v>411</v>
      </c>
      <c r="C315" s="70" t="s">
        <v>1399</v>
      </c>
      <c r="D315" s="71">
        <v>80</v>
      </c>
      <c r="E315" s="71" t="s">
        <v>599</v>
      </c>
    </row>
    <row r="316" spans="1:5" ht="12.75">
      <c r="A316" s="70" t="s">
        <v>1403</v>
      </c>
      <c r="B316" s="71">
        <v>411</v>
      </c>
      <c r="C316" s="70" t="s">
        <v>1399</v>
      </c>
      <c r="D316" s="71">
        <v>82</v>
      </c>
      <c r="E316" s="71" t="s">
        <v>599</v>
      </c>
    </row>
    <row r="317" spans="1:5" ht="12.75">
      <c r="A317" s="70" t="s">
        <v>1404</v>
      </c>
      <c r="B317" s="71">
        <v>411</v>
      </c>
      <c r="C317" s="70" t="s">
        <v>1399</v>
      </c>
      <c r="D317" s="71">
        <v>18</v>
      </c>
      <c r="E317" s="71">
        <v>4</v>
      </c>
    </row>
    <row r="318" spans="1:5" ht="12.75">
      <c r="A318" s="70" t="s">
        <v>1405</v>
      </c>
      <c r="B318" s="71">
        <v>411</v>
      </c>
      <c r="C318" s="70" t="s">
        <v>1399</v>
      </c>
      <c r="D318" s="71">
        <v>87</v>
      </c>
      <c r="E318" s="71">
        <v>3</v>
      </c>
    </row>
    <row r="319" spans="1:5" ht="12.75">
      <c r="A319" s="70" t="s">
        <v>1406</v>
      </c>
      <c r="B319" s="71">
        <v>411</v>
      </c>
      <c r="C319" s="70" t="s">
        <v>1399</v>
      </c>
      <c r="D319" s="71">
        <v>42</v>
      </c>
      <c r="E319" s="71" t="s">
        <v>599</v>
      </c>
    </row>
    <row r="320" spans="1:5" ht="12.75">
      <c r="A320" s="70" t="s">
        <v>1129</v>
      </c>
      <c r="B320" s="71">
        <v>411</v>
      </c>
      <c r="C320" s="70" t="s">
        <v>1399</v>
      </c>
      <c r="D320" s="71">
        <v>8</v>
      </c>
      <c r="E320" s="71">
        <v>8</v>
      </c>
    </row>
    <row r="321" spans="1:5" ht="12.75">
      <c r="A321" s="70" t="s">
        <v>1407</v>
      </c>
      <c r="B321" s="71">
        <v>411</v>
      </c>
      <c r="C321" s="70" t="s">
        <v>1399</v>
      </c>
      <c r="D321" s="71">
        <v>34</v>
      </c>
      <c r="E321" s="71" t="s">
        <v>599</v>
      </c>
    </row>
    <row r="322" spans="1:5" ht="12.75">
      <c r="A322" s="70" t="s">
        <v>1408</v>
      </c>
      <c r="B322" s="71">
        <v>411</v>
      </c>
      <c r="C322" s="70" t="s">
        <v>1399</v>
      </c>
      <c r="D322" s="71">
        <v>78</v>
      </c>
      <c r="E322" s="71" t="s">
        <v>599</v>
      </c>
    </row>
    <row r="323" spans="1:5" ht="12.75">
      <c r="A323" s="70" t="s">
        <v>1409</v>
      </c>
      <c r="B323" s="71">
        <v>411</v>
      </c>
      <c r="C323" s="70" t="s">
        <v>1399</v>
      </c>
      <c r="D323" s="71">
        <v>69</v>
      </c>
      <c r="E323" s="71" t="s">
        <v>599</v>
      </c>
    </row>
    <row r="324" spans="1:5" ht="12.75">
      <c r="A324" s="70" t="s">
        <v>1410</v>
      </c>
      <c r="B324" s="71">
        <v>411</v>
      </c>
      <c r="C324" s="70" t="s">
        <v>1399</v>
      </c>
      <c r="D324" s="71">
        <v>70</v>
      </c>
      <c r="E324" s="71" t="s">
        <v>599</v>
      </c>
    </row>
    <row r="325" spans="1:5" ht="12.75">
      <c r="A325" s="70" t="s">
        <v>1411</v>
      </c>
      <c r="B325" s="71">
        <v>411</v>
      </c>
      <c r="C325" s="70" t="s">
        <v>1399</v>
      </c>
      <c r="D325" s="71">
        <v>58</v>
      </c>
      <c r="E325" s="71">
        <v>2</v>
      </c>
    </row>
    <row r="326" spans="1:5" ht="12.75">
      <c r="A326" s="70" t="s">
        <v>1412</v>
      </c>
      <c r="B326" s="71">
        <v>411</v>
      </c>
      <c r="C326" s="70" t="s">
        <v>1399</v>
      </c>
      <c r="D326" s="71">
        <v>103</v>
      </c>
      <c r="E326" s="71">
        <v>7</v>
      </c>
    </row>
    <row r="327" spans="1:5" ht="12.75">
      <c r="A327" s="70" t="s">
        <v>1413</v>
      </c>
      <c r="B327" s="71">
        <v>411</v>
      </c>
      <c r="C327" s="70" t="s">
        <v>1399</v>
      </c>
      <c r="D327" s="71">
        <v>91</v>
      </c>
      <c r="E327" s="71" t="s">
        <v>599</v>
      </c>
    </row>
    <row r="328" spans="1:5" ht="12.75">
      <c r="A328" s="70" t="s">
        <v>1414</v>
      </c>
      <c r="B328" s="71">
        <v>411</v>
      </c>
      <c r="C328" s="70" t="s">
        <v>1399</v>
      </c>
      <c r="D328" s="71">
        <v>71</v>
      </c>
      <c r="E328" s="71" t="s">
        <v>599</v>
      </c>
    </row>
    <row r="329" spans="1:5" ht="12.75">
      <c r="A329" s="70" t="s">
        <v>1415</v>
      </c>
      <c r="B329" s="71">
        <v>411</v>
      </c>
      <c r="C329" s="70" t="s">
        <v>1399</v>
      </c>
      <c r="D329" s="71">
        <v>76</v>
      </c>
      <c r="E329" s="71" t="s">
        <v>599</v>
      </c>
    </row>
    <row r="330" spans="1:5" ht="12.75">
      <c r="A330" s="70" t="s">
        <v>1416</v>
      </c>
      <c r="B330" s="71">
        <v>411</v>
      </c>
      <c r="C330" s="70" t="s">
        <v>1399</v>
      </c>
      <c r="D330" s="71">
        <v>55</v>
      </c>
      <c r="E330" s="71" t="s">
        <v>599</v>
      </c>
    </row>
    <row r="331" spans="1:5" ht="12.75">
      <c r="A331" s="70" t="s">
        <v>1417</v>
      </c>
      <c r="B331" s="71">
        <v>411</v>
      </c>
      <c r="C331" s="70" t="s">
        <v>1399</v>
      </c>
      <c r="D331" s="71">
        <v>10</v>
      </c>
      <c r="E331" s="71" t="s">
        <v>599</v>
      </c>
    </row>
    <row r="332" spans="1:5" ht="12.75">
      <c r="A332" s="70" t="s">
        <v>1418</v>
      </c>
      <c r="B332" s="71">
        <v>411</v>
      </c>
      <c r="C332" s="70" t="s">
        <v>1399</v>
      </c>
      <c r="D332" s="71">
        <v>15</v>
      </c>
      <c r="E332" s="71" t="s">
        <v>599</v>
      </c>
    </row>
    <row r="333" spans="1:5" ht="12.75">
      <c r="A333" s="70" t="s">
        <v>1419</v>
      </c>
      <c r="B333" s="71">
        <v>411</v>
      </c>
      <c r="C333" s="70" t="s">
        <v>1399</v>
      </c>
      <c r="D333" s="71">
        <v>60</v>
      </c>
      <c r="E333" s="71" t="s">
        <v>599</v>
      </c>
    </row>
    <row r="334" spans="1:5" ht="12.75">
      <c r="A334" s="70" t="s">
        <v>1281</v>
      </c>
      <c r="B334" s="71">
        <v>411</v>
      </c>
      <c r="C334" s="70" t="s">
        <v>1399</v>
      </c>
      <c r="D334" s="71">
        <v>1</v>
      </c>
      <c r="E334" s="71">
        <v>6</v>
      </c>
    </row>
    <row r="335" spans="1:5" ht="12.75">
      <c r="A335" s="70" t="s">
        <v>1225</v>
      </c>
      <c r="B335" s="71">
        <v>411</v>
      </c>
      <c r="C335" s="70" t="s">
        <v>1399</v>
      </c>
      <c r="D335" s="71">
        <v>111</v>
      </c>
      <c r="E335" s="71">
        <v>5</v>
      </c>
    </row>
    <row r="336" spans="1:5" ht="12.75">
      <c r="A336" s="70" t="s">
        <v>1420</v>
      </c>
      <c r="B336" s="71">
        <v>411</v>
      </c>
      <c r="C336" s="70" t="s">
        <v>1399</v>
      </c>
      <c r="D336" s="71">
        <v>28</v>
      </c>
      <c r="E336" s="71" t="s">
        <v>599</v>
      </c>
    </row>
    <row r="337" spans="1:5" ht="12.75">
      <c r="A337" s="70" t="s">
        <v>1421</v>
      </c>
      <c r="B337" s="71">
        <v>411</v>
      </c>
      <c r="C337" s="70" t="s">
        <v>1399</v>
      </c>
      <c r="D337" s="71">
        <v>110</v>
      </c>
      <c r="E337" s="71" t="s">
        <v>599</v>
      </c>
    </row>
    <row r="338" spans="1:5" ht="12.75">
      <c r="A338" s="70" t="s">
        <v>1422</v>
      </c>
      <c r="B338" s="71">
        <v>411</v>
      </c>
      <c r="C338" s="70" t="s">
        <v>1399</v>
      </c>
      <c r="D338" s="71">
        <v>56</v>
      </c>
      <c r="E338" s="71" t="s">
        <v>599</v>
      </c>
    </row>
    <row r="339" spans="1:5" ht="12.75">
      <c r="A339" s="70" t="s">
        <v>1423</v>
      </c>
      <c r="B339" s="71">
        <v>425</v>
      </c>
      <c r="C339" s="70" t="s">
        <v>1424</v>
      </c>
      <c r="D339" s="71">
        <v>129</v>
      </c>
      <c r="E339" s="71" t="s">
        <v>599</v>
      </c>
    </row>
    <row r="340" spans="1:5" ht="12.75">
      <c r="A340" s="70" t="s">
        <v>1425</v>
      </c>
      <c r="B340" s="71">
        <v>425</v>
      </c>
      <c r="C340" s="70" t="s">
        <v>1424</v>
      </c>
      <c r="D340" s="71">
        <v>132</v>
      </c>
      <c r="E340" s="71">
        <v>8</v>
      </c>
    </row>
    <row r="341" spans="1:5" ht="12.75">
      <c r="A341" s="70" t="s">
        <v>1426</v>
      </c>
      <c r="B341" s="71">
        <v>425</v>
      </c>
      <c r="C341" s="70" t="s">
        <v>1424</v>
      </c>
      <c r="D341" s="71">
        <v>105</v>
      </c>
      <c r="E341" s="71">
        <v>10</v>
      </c>
    </row>
    <row r="342" spans="1:5" ht="12.75">
      <c r="A342" s="70" t="s">
        <v>1427</v>
      </c>
      <c r="B342" s="71">
        <v>425</v>
      </c>
      <c r="C342" s="70" t="s">
        <v>1424</v>
      </c>
      <c r="D342" s="71">
        <v>139</v>
      </c>
      <c r="E342" s="71" t="s">
        <v>599</v>
      </c>
    </row>
    <row r="343" spans="1:5" ht="12.75">
      <c r="A343" s="70" t="s">
        <v>1428</v>
      </c>
      <c r="B343" s="71">
        <v>425</v>
      </c>
      <c r="C343" s="70" t="s">
        <v>1424</v>
      </c>
      <c r="D343" s="71">
        <v>155</v>
      </c>
      <c r="E343" s="71">
        <v>4</v>
      </c>
    </row>
    <row r="344" spans="1:5" ht="12.75">
      <c r="A344" s="70" t="s">
        <v>1429</v>
      </c>
      <c r="B344" s="71">
        <v>425</v>
      </c>
      <c r="C344" s="70" t="s">
        <v>1424</v>
      </c>
      <c r="D344" s="71">
        <v>109</v>
      </c>
      <c r="E344" s="71" t="s">
        <v>599</v>
      </c>
    </row>
    <row r="345" spans="1:5" ht="12.75">
      <c r="A345" s="70" t="s">
        <v>1430</v>
      </c>
      <c r="B345" s="71">
        <v>425</v>
      </c>
      <c r="C345" s="70" t="s">
        <v>1424</v>
      </c>
      <c r="D345" s="71">
        <v>12</v>
      </c>
      <c r="E345" s="71">
        <v>11</v>
      </c>
    </row>
    <row r="346" spans="1:5" ht="12.75">
      <c r="A346" s="70" t="s">
        <v>1431</v>
      </c>
      <c r="B346" s="71">
        <v>425</v>
      </c>
      <c r="C346" s="70" t="s">
        <v>1424</v>
      </c>
      <c r="D346" s="71">
        <v>106</v>
      </c>
      <c r="E346" s="71" t="s">
        <v>599</v>
      </c>
    </row>
    <row r="347" spans="1:5" ht="12.75">
      <c r="A347" s="70" t="s">
        <v>1432</v>
      </c>
      <c r="B347" s="71">
        <v>425</v>
      </c>
      <c r="C347" s="70" t="s">
        <v>1424</v>
      </c>
      <c r="D347" s="71">
        <v>104</v>
      </c>
      <c r="E347" s="71" t="s">
        <v>599</v>
      </c>
    </row>
    <row r="348" spans="1:5" ht="12.75">
      <c r="A348" s="70" t="s">
        <v>1433</v>
      </c>
      <c r="B348" s="71">
        <v>425</v>
      </c>
      <c r="C348" s="70" t="s">
        <v>1424</v>
      </c>
      <c r="D348" s="71">
        <v>11</v>
      </c>
      <c r="E348" s="71" t="s">
        <v>599</v>
      </c>
    </row>
    <row r="349" spans="1:5" ht="12.75">
      <c r="A349" s="70" t="s">
        <v>1434</v>
      </c>
      <c r="B349" s="71">
        <v>425</v>
      </c>
      <c r="C349" s="70" t="s">
        <v>1424</v>
      </c>
      <c r="D349" s="71">
        <v>124</v>
      </c>
      <c r="E349" s="71">
        <v>3</v>
      </c>
    </row>
    <row r="350" spans="1:5" ht="12.75">
      <c r="A350" s="70" t="s">
        <v>1435</v>
      </c>
      <c r="B350" s="71">
        <v>425</v>
      </c>
      <c r="C350" s="70" t="s">
        <v>1424</v>
      </c>
      <c r="D350" s="71">
        <v>71</v>
      </c>
      <c r="E350" s="71" t="s">
        <v>599</v>
      </c>
    </row>
    <row r="351" spans="1:5" ht="12.75">
      <c r="A351" s="70" t="s">
        <v>1436</v>
      </c>
      <c r="B351" s="71">
        <v>425</v>
      </c>
      <c r="C351" s="70" t="s">
        <v>1424</v>
      </c>
      <c r="D351" s="71">
        <v>66</v>
      </c>
      <c r="E351" s="71" t="s">
        <v>599</v>
      </c>
    </row>
    <row r="352" spans="1:5" ht="12.75">
      <c r="A352" s="70" t="s">
        <v>1437</v>
      </c>
      <c r="B352" s="71">
        <v>425</v>
      </c>
      <c r="C352" s="70" t="s">
        <v>1424</v>
      </c>
      <c r="D352" s="71">
        <v>108</v>
      </c>
      <c r="E352" s="71" t="s">
        <v>599</v>
      </c>
    </row>
    <row r="353" spans="1:5" ht="12.75">
      <c r="A353" s="70" t="s">
        <v>1438</v>
      </c>
      <c r="B353" s="71">
        <v>425</v>
      </c>
      <c r="C353" s="70" t="s">
        <v>1424</v>
      </c>
      <c r="D353" s="71">
        <v>16</v>
      </c>
      <c r="E353" s="71" t="s">
        <v>599</v>
      </c>
    </row>
    <row r="354" spans="1:5" ht="12.75">
      <c r="A354" s="70" t="s">
        <v>1439</v>
      </c>
      <c r="B354" s="71">
        <v>425</v>
      </c>
      <c r="C354" s="70" t="s">
        <v>1424</v>
      </c>
      <c r="D354" s="71">
        <v>128</v>
      </c>
      <c r="E354" s="71" t="s">
        <v>599</v>
      </c>
    </row>
    <row r="355" spans="1:5" ht="12.75">
      <c r="A355" s="70" t="s">
        <v>1440</v>
      </c>
      <c r="B355" s="71">
        <v>425</v>
      </c>
      <c r="C355" s="70" t="s">
        <v>1424</v>
      </c>
      <c r="D355" s="71">
        <v>134</v>
      </c>
      <c r="E355" s="71" t="s">
        <v>599</v>
      </c>
    </row>
    <row r="356" spans="1:5" ht="12.75">
      <c r="A356" s="70" t="s">
        <v>1441</v>
      </c>
      <c r="B356" s="71">
        <v>425</v>
      </c>
      <c r="C356" s="70" t="s">
        <v>1424</v>
      </c>
      <c r="D356" s="71">
        <v>80</v>
      </c>
      <c r="E356" s="71" t="s">
        <v>599</v>
      </c>
    </row>
    <row r="357" spans="1:5" ht="12.75">
      <c r="A357" s="70" t="s">
        <v>1442</v>
      </c>
      <c r="B357" s="71">
        <v>425</v>
      </c>
      <c r="C357" s="70" t="s">
        <v>1424</v>
      </c>
      <c r="D357" s="71">
        <v>95</v>
      </c>
      <c r="E357" s="71" t="s">
        <v>599</v>
      </c>
    </row>
    <row r="358" spans="1:5" ht="12.75">
      <c r="A358" s="70" t="s">
        <v>1443</v>
      </c>
      <c r="B358" s="71">
        <v>425</v>
      </c>
      <c r="C358" s="70" t="s">
        <v>1424</v>
      </c>
      <c r="D358" s="71">
        <v>135</v>
      </c>
      <c r="E358" s="71" t="s">
        <v>599</v>
      </c>
    </row>
    <row r="359" spans="1:5" ht="12.75">
      <c r="A359" s="70" t="s">
        <v>1444</v>
      </c>
      <c r="B359" s="71">
        <v>425</v>
      </c>
      <c r="C359" s="70" t="s">
        <v>1424</v>
      </c>
      <c r="D359" s="71">
        <v>10</v>
      </c>
      <c r="E359" s="71">
        <v>5</v>
      </c>
    </row>
    <row r="360" spans="1:5" ht="12.75">
      <c r="A360" s="70" t="s">
        <v>1445</v>
      </c>
      <c r="B360" s="71">
        <v>425</v>
      </c>
      <c r="C360" s="70" t="s">
        <v>1424</v>
      </c>
      <c r="D360" s="71">
        <v>100</v>
      </c>
      <c r="E360" s="71">
        <v>12</v>
      </c>
    </row>
    <row r="361" spans="1:5" ht="12.75">
      <c r="A361" s="70" t="s">
        <v>1446</v>
      </c>
      <c r="B361" s="71">
        <v>425</v>
      </c>
      <c r="C361" s="70" t="s">
        <v>1424</v>
      </c>
      <c r="D361" s="71">
        <v>75</v>
      </c>
      <c r="E361" s="71" t="s">
        <v>599</v>
      </c>
    </row>
    <row r="362" spans="1:5" ht="12.75">
      <c r="A362" s="70" t="s">
        <v>1447</v>
      </c>
      <c r="B362" s="71">
        <v>425</v>
      </c>
      <c r="C362" s="70" t="s">
        <v>1424</v>
      </c>
      <c r="D362" s="71">
        <v>103</v>
      </c>
      <c r="E362" s="71" t="s">
        <v>599</v>
      </c>
    </row>
    <row r="363" spans="1:5" ht="12.75">
      <c r="A363" s="70" t="s">
        <v>1448</v>
      </c>
      <c r="B363" s="71">
        <v>425</v>
      </c>
      <c r="C363" s="70" t="s">
        <v>1424</v>
      </c>
      <c r="D363" s="71">
        <v>107</v>
      </c>
      <c r="E363" s="71" t="s">
        <v>599</v>
      </c>
    </row>
    <row r="364" spans="1:5" ht="12.75">
      <c r="A364" s="70" t="s">
        <v>1449</v>
      </c>
      <c r="B364" s="71">
        <v>425</v>
      </c>
      <c r="C364" s="70" t="s">
        <v>1424</v>
      </c>
      <c r="D364" s="71">
        <v>84</v>
      </c>
      <c r="E364" s="71" t="s">
        <v>599</v>
      </c>
    </row>
    <row r="365" spans="1:5" ht="12.75">
      <c r="A365" s="70" t="s">
        <v>1450</v>
      </c>
      <c r="B365" s="71">
        <v>425</v>
      </c>
      <c r="C365" s="70" t="s">
        <v>1424</v>
      </c>
      <c r="D365" s="71">
        <v>137</v>
      </c>
      <c r="E365" s="71" t="s">
        <v>599</v>
      </c>
    </row>
    <row r="366" spans="1:5" ht="12.75">
      <c r="A366" s="70" t="s">
        <v>1451</v>
      </c>
      <c r="B366" s="71">
        <v>425</v>
      </c>
      <c r="C366" s="70" t="s">
        <v>1424</v>
      </c>
      <c r="D366" s="71">
        <v>127</v>
      </c>
      <c r="E366" s="71" t="s">
        <v>599</v>
      </c>
    </row>
    <row r="367" spans="1:5" ht="12.75">
      <c r="A367" s="70" t="s">
        <v>1452</v>
      </c>
      <c r="B367" s="71">
        <v>425</v>
      </c>
      <c r="C367" s="70" t="s">
        <v>1424</v>
      </c>
      <c r="D367" s="71">
        <v>140</v>
      </c>
      <c r="E367" s="71" t="s">
        <v>599</v>
      </c>
    </row>
    <row r="368" spans="1:5" ht="12.75">
      <c r="A368" s="70" t="s">
        <v>1453</v>
      </c>
      <c r="B368" s="71">
        <v>425</v>
      </c>
      <c r="C368" s="70" t="s">
        <v>1424</v>
      </c>
      <c r="D368" s="71">
        <v>5</v>
      </c>
      <c r="E368" s="71" t="s">
        <v>599</v>
      </c>
    </row>
    <row r="369" spans="1:5" ht="12.75">
      <c r="A369" s="70" t="s">
        <v>1454</v>
      </c>
      <c r="B369" s="71">
        <v>425</v>
      </c>
      <c r="C369" s="70" t="s">
        <v>1424</v>
      </c>
      <c r="D369" s="71">
        <v>7</v>
      </c>
      <c r="E369" s="71" t="s">
        <v>599</v>
      </c>
    </row>
    <row r="370" spans="1:5" ht="12.75">
      <c r="A370" s="70" t="s">
        <v>1455</v>
      </c>
      <c r="B370" s="71">
        <v>425</v>
      </c>
      <c r="C370" s="70" t="s">
        <v>1424</v>
      </c>
      <c r="D370" s="71">
        <v>8</v>
      </c>
      <c r="E370" s="71" t="s">
        <v>599</v>
      </c>
    </row>
    <row r="371" spans="1:5" ht="12.75">
      <c r="A371" s="70" t="s">
        <v>1456</v>
      </c>
      <c r="B371" s="71">
        <v>425</v>
      </c>
      <c r="C371" s="70" t="s">
        <v>1424</v>
      </c>
      <c r="D371" s="71">
        <v>15</v>
      </c>
      <c r="E371" s="71" t="s">
        <v>599</v>
      </c>
    </row>
    <row r="372" spans="1:5" ht="12.75">
      <c r="A372" s="70" t="s">
        <v>1457</v>
      </c>
      <c r="B372" s="71">
        <v>425</v>
      </c>
      <c r="C372" s="70" t="s">
        <v>1424</v>
      </c>
      <c r="D372" s="71">
        <v>83</v>
      </c>
      <c r="E372" s="71" t="s">
        <v>599</v>
      </c>
    </row>
    <row r="373" spans="1:5" ht="12.75">
      <c r="A373" s="70" t="s">
        <v>1458</v>
      </c>
      <c r="B373" s="71">
        <v>425</v>
      </c>
      <c r="C373" s="70" t="s">
        <v>1424</v>
      </c>
      <c r="D373" s="71">
        <v>138</v>
      </c>
      <c r="E373" s="71" t="s">
        <v>599</v>
      </c>
    </row>
    <row r="374" spans="1:5" ht="12.75">
      <c r="A374" s="70" t="s">
        <v>1459</v>
      </c>
      <c r="B374" s="71">
        <v>425</v>
      </c>
      <c r="C374" s="70" t="s">
        <v>1424</v>
      </c>
      <c r="D374" s="71">
        <v>37</v>
      </c>
      <c r="E374" s="71" t="s">
        <v>599</v>
      </c>
    </row>
    <row r="375" spans="1:5" ht="12.75">
      <c r="A375" s="70" t="s">
        <v>1460</v>
      </c>
      <c r="B375" s="71">
        <v>425</v>
      </c>
      <c r="C375" s="70" t="s">
        <v>1424</v>
      </c>
      <c r="D375" s="71">
        <v>49</v>
      </c>
      <c r="E375" s="71" t="s">
        <v>599</v>
      </c>
    </row>
    <row r="376" spans="1:5" ht="12.75">
      <c r="A376" s="70" t="s">
        <v>1461</v>
      </c>
      <c r="B376" s="71">
        <v>425</v>
      </c>
      <c r="C376" s="70" t="s">
        <v>1424</v>
      </c>
      <c r="D376" s="71">
        <v>56</v>
      </c>
      <c r="E376" s="71" t="s">
        <v>599</v>
      </c>
    </row>
    <row r="377" spans="1:5" ht="12.75">
      <c r="A377" s="70" t="s">
        <v>1462</v>
      </c>
      <c r="B377" s="71">
        <v>425</v>
      </c>
      <c r="C377" s="70" t="s">
        <v>1424</v>
      </c>
      <c r="D377" s="71">
        <v>99</v>
      </c>
      <c r="E377" s="71" t="s">
        <v>599</v>
      </c>
    </row>
    <row r="378" spans="1:5" ht="12.75">
      <c r="A378" s="70" t="s">
        <v>1463</v>
      </c>
      <c r="B378" s="71">
        <v>425</v>
      </c>
      <c r="C378" s="70" t="s">
        <v>1424</v>
      </c>
      <c r="D378" s="71">
        <v>21</v>
      </c>
      <c r="E378" s="71" t="s">
        <v>599</v>
      </c>
    </row>
    <row r="379" spans="1:5" ht="12.75">
      <c r="A379" s="70" t="s">
        <v>1464</v>
      </c>
      <c r="B379" s="71">
        <v>425</v>
      </c>
      <c r="C379" s="70" t="s">
        <v>1424</v>
      </c>
      <c r="D379" s="71">
        <v>115</v>
      </c>
      <c r="E379" s="71">
        <v>1</v>
      </c>
    </row>
    <row r="380" spans="1:5" ht="12.75">
      <c r="A380" s="70" t="s">
        <v>1465</v>
      </c>
      <c r="B380" s="71">
        <v>425</v>
      </c>
      <c r="C380" s="70" t="s">
        <v>1424</v>
      </c>
      <c r="D380" s="71">
        <v>65</v>
      </c>
      <c r="E380" s="71" t="s">
        <v>599</v>
      </c>
    </row>
    <row r="381" spans="1:5" ht="12.75">
      <c r="A381" s="70" t="s">
        <v>1466</v>
      </c>
      <c r="B381" s="71">
        <v>425</v>
      </c>
      <c r="C381" s="70" t="s">
        <v>1424</v>
      </c>
      <c r="D381" s="71">
        <v>36</v>
      </c>
      <c r="E381" s="71" t="s">
        <v>599</v>
      </c>
    </row>
    <row r="382" spans="1:5" ht="12.75">
      <c r="A382" s="70" t="s">
        <v>1467</v>
      </c>
      <c r="B382" s="71">
        <v>425</v>
      </c>
      <c r="C382" s="70" t="s">
        <v>1424</v>
      </c>
      <c r="D382" s="71">
        <v>91</v>
      </c>
      <c r="E382" s="71" t="s">
        <v>599</v>
      </c>
    </row>
    <row r="383" spans="1:5" ht="12.75">
      <c r="A383" s="70" t="s">
        <v>1468</v>
      </c>
      <c r="B383" s="71">
        <v>425</v>
      </c>
      <c r="C383" s="70" t="s">
        <v>1424</v>
      </c>
      <c r="D383" s="71">
        <v>52</v>
      </c>
      <c r="E383" s="71" t="s">
        <v>599</v>
      </c>
    </row>
    <row r="384" spans="1:5" ht="12.75">
      <c r="A384" s="70" t="s">
        <v>1469</v>
      </c>
      <c r="B384" s="71">
        <v>425</v>
      </c>
      <c r="C384" s="70" t="s">
        <v>1424</v>
      </c>
      <c r="D384" s="71">
        <v>31</v>
      </c>
      <c r="E384" s="71" t="s">
        <v>599</v>
      </c>
    </row>
    <row r="385" spans="1:5" ht="12.75">
      <c r="A385" s="70" t="s">
        <v>1470</v>
      </c>
      <c r="B385" s="71">
        <v>425</v>
      </c>
      <c r="C385" s="70" t="s">
        <v>1424</v>
      </c>
      <c r="D385" s="71">
        <v>41</v>
      </c>
      <c r="E385" s="71" t="s">
        <v>599</v>
      </c>
    </row>
    <row r="386" spans="1:5" ht="12.75">
      <c r="A386" s="70" t="s">
        <v>1471</v>
      </c>
      <c r="B386" s="71">
        <v>425</v>
      </c>
      <c r="C386" s="70" t="s">
        <v>1424</v>
      </c>
      <c r="D386" s="71">
        <v>126</v>
      </c>
      <c r="E386" s="71" t="s">
        <v>599</v>
      </c>
    </row>
    <row r="387" spans="1:5" ht="12.75">
      <c r="A387" s="70" t="s">
        <v>1472</v>
      </c>
      <c r="B387" s="71">
        <v>425</v>
      </c>
      <c r="C387" s="70" t="s">
        <v>1424</v>
      </c>
      <c r="D387" s="71">
        <v>97</v>
      </c>
      <c r="E387" s="71" t="s">
        <v>599</v>
      </c>
    </row>
    <row r="388" spans="1:5" ht="12.75">
      <c r="A388" s="70" t="s">
        <v>1473</v>
      </c>
      <c r="B388" s="71">
        <v>425</v>
      </c>
      <c r="C388" s="70" t="s">
        <v>1424</v>
      </c>
      <c r="D388" s="71">
        <v>74</v>
      </c>
      <c r="E388" s="71" t="s">
        <v>599</v>
      </c>
    </row>
    <row r="389" spans="1:5" ht="12.75">
      <c r="A389" s="70" t="s">
        <v>1421</v>
      </c>
      <c r="B389" s="71">
        <v>425</v>
      </c>
      <c r="C389" s="70" t="s">
        <v>1424</v>
      </c>
      <c r="D389" s="71">
        <v>136</v>
      </c>
      <c r="E389" s="71" t="s">
        <v>599</v>
      </c>
    </row>
    <row r="390" spans="1:5" ht="12.75">
      <c r="A390" s="70" t="s">
        <v>1474</v>
      </c>
      <c r="B390" s="71">
        <v>425</v>
      </c>
      <c r="C390" s="70" t="s">
        <v>1424</v>
      </c>
      <c r="D390" s="71">
        <v>6</v>
      </c>
      <c r="E390" s="71" t="s">
        <v>599</v>
      </c>
    </row>
    <row r="391" spans="1:5" ht="12.75">
      <c r="A391" s="70" t="s">
        <v>1475</v>
      </c>
      <c r="B391" s="71">
        <v>425</v>
      </c>
      <c r="C391" s="70" t="s">
        <v>1424</v>
      </c>
      <c r="D391" s="71">
        <v>133</v>
      </c>
      <c r="E391" s="71">
        <v>9</v>
      </c>
    </row>
    <row r="392" spans="1:5" ht="12.75">
      <c r="A392" s="70" t="s">
        <v>1476</v>
      </c>
      <c r="B392" s="71">
        <v>425</v>
      </c>
      <c r="C392" s="70" t="s">
        <v>1424</v>
      </c>
      <c r="D392" s="71">
        <v>130</v>
      </c>
      <c r="E392" s="71">
        <v>7</v>
      </c>
    </row>
    <row r="393" spans="1:5" ht="12.75">
      <c r="A393" s="70" t="s">
        <v>1477</v>
      </c>
      <c r="B393" s="71">
        <v>425</v>
      </c>
      <c r="C393" s="70" t="s">
        <v>1424</v>
      </c>
      <c r="D393" s="71">
        <v>1</v>
      </c>
      <c r="E393" s="71" t="s">
        <v>599</v>
      </c>
    </row>
    <row r="394" spans="1:5" ht="12.75">
      <c r="A394" s="70" t="s">
        <v>1478</v>
      </c>
      <c r="B394" s="71">
        <v>425</v>
      </c>
      <c r="C394" s="70" t="s">
        <v>1424</v>
      </c>
      <c r="D394" s="71">
        <v>123</v>
      </c>
      <c r="E394" s="71" t="s">
        <v>599</v>
      </c>
    </row>
    <row r="395" spans="1:5" ht="12.75">
      <c r="A395" s="70" t="s">
        <v>1479</v>
      </c>
      <c r="B395" s="71">
        <v>425</v>
      </c>
      <c r="C395" s="70" t="s">
        <v>1424</v>
      </c>
      <c r="D395" s="71">
        <v>38</v>
      </c>
      <c r="E395" s="71">
        <v>2</v>
      </c>
    </row>
    <row r="396" spans="1:5" ht="12.75">
      <c r="A396" s="70" t="s">
        <v>1480</v>
      </c>
      <c r="B396" s="71">
        <v>425</v>
      </c>
      <c r="C396" s="70" t="s">
        <v>1424</v>
      </c>
      <c r="D396" s="71">
        <v>39</v>
      </c>
      <c r="E396" s="71">
        <v>6</v>
      </c>
    </row>
    <row r="397" spans="1:5" ht="12.75">
      <c r="A397" s="70" t="s">
        <v>1481</v>
      </c>
      <c r="B397" s="71">
        <v>425</v>
      </c>
      <c r="C397" s="70" t="s">
        <v>1424</v>
      </c>
      <c r="D397" s="71">
        <v>101</v>
      </c>
      <c r="E397" s="71" t="s">
        <v>599</v>
      </c>
    </row>
    <row r="398" spans="1:5" ht="12.75">
      <c r="A398" s="70" t="s">
        <v>1482</v>
      </c>
      <c r="B398" s="71">
        <v>425</v>
      </c>
      <c r="C398" s="70" t="s">
        <v>1424</v>
      </c>
      <c r="D398" s="71">
        <v>98</v>
      </c>
      <c r="E398" s="71" t="s">
        <v>599</v>
      </c>
    </row>
    <row r="399" spans="1:5" ht="12.75">
      <c r="A399" s="70" t="s">
        <v>1483</v>
      </c>
      <c r="B399" s="71">
        <v>425</v>
      </c>
      <c r="C399" s="70" t="s">
        <v>1424</v>
      </c>
      <c r="D399" s="71">
        <v>18</v>
      </c>
      <c r="E399" s="71" t="s">
        <v>599</v>
      </c>
    </row>
    <row r="400" spans="1:5" ht="12.75">
      <c r="A400" s="70" t="s">
        <v>1484</v>
      </c>
      <c r="B400" s="71">
        <v>425</v>
      </c>
      <c r="C400" s="70" t="s">
        <v>1424</v>
      </c>
      <c r="D400" s="71">
        <v>48</v>
      </c>
      <c r="E400" s="71" t="s">
        <v>599</v>
      </c>
    </row>
    <row r="401" spans="1:5" ht="12.75">
      <c r="A401" s="70" t="s">
        <v>1485</v>
      </c>
      <c r="B401" s="71">
        <v>425</v>
      </c>
      <c r="C401" s="70" t="s">
        <v>1424</v>
      </c>
      <c r="D401" s="71">
        <v>69</v>
      </c>
      <c r="E401" s="71" t="s">
        <v>599</v>
      </c>
    </row>
    <row r="402" spans="1:5" ht="12.75">
      <c r="A402" s="70" t="s">
        <v>1486</v>
      </c>
      <c r="B402" s="71">
        <v>431</v>
      </c>
      <c r="C402" s="70" t="s">
        <v>1487</v>
      </c>
      <c r="D402" s="71">
        <v>24</v>
      </c>
      <c r="E402" s="71">
        <v>1</v>
      </c>
    </row>
    <row r="403" spans="1:5" ht="12.75">
      <c r="A403" s="70" t="s">
        <v>1488</v>
      </c>
      <c r="B403" s="71">
        <v>431</v>
      </c>
      <c r="C403" s="70" t="s">
        <v>1487</v>
      </c>
      <c r="D403" s="71">
        <v>2</v>
      </c>
      <c r="E403" s="71">
        <v>2</v>
      </c>
    </row>
    <row r="404" spans="1:5" ht="12.75">
      <c r="A404" s="70" t="s">
        <v>1489</v>
      </c>
      <c r="B404" s="71">
        <v>431</v>
      </c>
      <c r="C404" s="70" t="s">
        <v>1487</v>
      </c>
      <c r="D404" s="71">
        <v>62</v>
      </c>
      <c r="E404" s="71" t="s">
        <v>599</v>
      </c>
    </row>
    <row r="405" spans="1:5" ht="12.75">
      <c r="A405" s="70" t="s">
        <v>1490</v>
      </c>
      <c r="B405" s="71">
        <v>431</v>
      </c>
      <c r="C405" s="70" t="s">
        <v>1487</v>
      </c>
      <c r="D405" s="71">
        <v>54</v>
      </c>
      <c r="E405" s="71" t="s">
        <v>599</v>
      </c>
    </row>
    <row r="406" spans="1:5" ht="12.75">
      <c r="A406" s="70" t="s">
        <v>1491</v>
      </c>
      <c r="B406" s="71">
        <v>431</v>
      </c>
      <c r="C406" s="70" t="s">
        <v>1487</v>
      </c>
      <c r="D406" s="71">
        <v>29</v>
      </c>
      <c r="E406" s="71">
        <v>19</v>
      </c>
    </row>
    <row r="407" spans="1:5" ht="12.75">
      <c r="A407" s="70" t="s">
        <v>1492</v>
      </c>
      <c r="B407" s="71">
        <v>431</v>
      </c>
      <c r="C407" s="70" t="s">
        <v>1487</v>
      </c>
      <c r="D407" s="71">
        <v>63</v>
      </c>
      <c r="E407" s="71">
        <v>11</v>
      </c>
    </row>
    <row r="408" spans="1:5" ht="12.75">
      <c r="A408" s="70" t="s">
        <v>1493</v>
      </c>
      <c r="B408" s="71">
        <v>431</v>
      </c>
      <c r="C408" s="70" t="s">
        <v>1487</v>
      </c>
      <c r="D408" s="71">
        <v>28</v>
      </c>
      <c r="E408" s="71">
        <v>6</v>
      </c>
    </row>
    <row r="409" spans="1:5" ht="12.75">
      <c r="A409" s="70" t="s">
        <v>1494</v>
      </c>
      <c r="B409" s="71">
        <v>431</v>
      </c>
      <c r="C409" s="70" t="s">
        <v>1487</v>
      </c>
      <c r="D409" s="71">
        <v>64</v>
      </c>
      <c r="E409" s="71">
        <v>9</v>
      </c>
    </row>
    <row r="410" spans="1:5" ht="12.75">
      <c r="A410" s="70" t="s">
        <v>1495</v>
      </c>
      <c r="B410" s="71">
        <v>431</v>
      </c>
      <c r="C410" s="70" t="s">
        <v>1487</v>
      </c>
      <c r="D410" s="71">
        <v>61</v>
      </c>
      <c r="E410" s="71" t="s">
        <v>599</v>
      </c>
    </row>
    <row r="411" spans="1:5" ht="12.75">
      <c r="A411" s="70" t="s">
        <v>1496</v>
      </c>
      <c r="B411" s="71">
        <v>431</v>
      </c>
      <c r="C411" s="70" t="s">
        <v>1487</v>
      </c>
      <c r="D411" s="71">
        <v>6</v>
      </c>
      <c r="E411" s="71">
        <v>16</v>
      </c>
    </row>
    <row r="412" spans="1:5" ht="12.75">
      <c r="A412" s="70" t="s">
        <v>1497</v>
      </c>
      <c r="B412" s="71">
        <v>431</v>
      </c>
      <c r="C412" s="70" t="s">
        <v>1487</v>
      </c>
      <c r="D412" s="71">
        <v>5</v>
      </c>
      <c r="E412" s="71">
        <v>3</v>
      </c>
    </row>
    <row r="413" spans="1:5" ht="12.75">
      <c r="A413" s="70" t="s">
        <v>1498</v>
      </c>
      <c r="B413" s="71">
        <v>431</v>
      </c>
      <c r="C413" s="70" t="s">
        <v>1487</v>
      </c>
      <c r="D413" s="71">
        <v>65</v>
      </c>
      <c r="E413" s="71">
        <v>18</v>
      </c>
    </row>
    <row r="414" spans="1:5" ht="12.75">
      <c r="A414" s="70" t="s">
        <v>1499</v>
      </c>
      <c r="B414" s="71">
        <v>431</v>
      </c>
      <c r="C414" s="70" t="s">
        <v>1487</v>
      </c>
      <c r="D414" s="71">
        <v>32</v>
      </c>
      <c r="E414" s="71">
        <v>4</v>
      </c>
    </row>
    <row r="415" spans="1:5" ht="12.75">
      <c r="A415" s="70" t="s">
        <v>1500</v>
      </c>
      <c r="B415" s="71">
        <v>431</v>
      </c>
      <c r="C415" s="70" t="s">
        <v>1487</v>
      </c>
      <c r="D415" s="71">
        <v>66</v>
      </c>
      <c r="E415" s="71">
        <v>10</v>
      </c>
    </row>
    <row r="416" spans="1:5" ht="12.75">
      <c r="A416" s="70" t="s">
        <v>1501</v>
      </c>
      <c r="B416" s="71">
        <v>431</v>
      </c>
      <c r="C416" s="70" t="s">
        <v>1487</v>
      </c>
      <c r="D416" s="71">
        <v>13</v>
      </c>
      <c r="E416" s="71">
        <v>14</v>
      </c>
    </row>
    <row r="417" spans="1:5" ht="12.75">
      <c r="A417" s="70" t="s">
        <v>1502</v>
      </c>
      <c r="B417" s="71">
        <v>431</v>
      </c>
      <c r="C417" s="70" t="s">
        <v>1487</v>
      </c>
      <c r="D417" s="71">
        <v>67</v>
      </c>
      <c r="E417" s="71" t="s">
        <v>599</v>
      </c>
    </row>
    <row r="418" spans="1:5" ht="12.75">
      <c r="A418" s="70" t="s">
        <v>1503</v>
      </c>
      <c r="B418" s="71">
        <v>431</v>
      </c>
      <c r="C418" s="70" t="s">
        <v>1487</v>
      </c>
      <c r="D418" s="71">
        <v>8</v>
      </c>
      <c r="E418" s="71">
        <v>12</v>
      </c>
    </row>
    <row r="419" spans="1:5" ht="12.75">
      <c r="A419" s="70" t="s">
        <v>1504</v>
      </c>
      <c r="B419" s="71">
        <v>431</v>
      </c>
      <c r="C419" s="70" t="s">
        <v>1487</v>
      </c>
      <c r="D419" s="71">
        <v>68</v>
      </c>
      <c r="E419" s="71">
        <v>8</v>
      </c>
    </row>
    <row r="420" spans="1:5" ht="12.75">
      <c r="A420" s="70" t="s">
        <v>1505</v>
      </c>
      <c r="B420" s="71">
        <v>431</v>
      </c>
      <c r="C420" s="70" t="s">
        <v>1487</v>
      </c>
      <c r="D420" s="71">
        <v>7</v>
      </c>
      <c r="E420" s="71">
        <v>17</v>
      </c>
    </row>
    <row r="421" spans="1:5" ht="12.75">
      <c r="A421" s="70" t="s">
        <v>1506</v>
      </c>
      <c r="B421" s="71">
        <v>431</v>
      </c>
      <c r="C421" s="70" t="s">
        <v>1487</v>
      </c>
      <c r="D421" s="71">
        <v>3</v>
      </c>
      <c r="E421" s="71">
        <v>5</v>
      </c>
    </row>
    <row r="422" spans="1:5" ht="12.75">
      <c r="A422" s="70" t="s">
        <v>1507</v>
      </c>
      <c r="B422" s="71">
        <v>431</v>
      </c>
      <c r="C422" s="70" t="s">
        <v>1487</v>
      </c>
      <c r="D422" s="71">
        <v>20</v>
      </c>
      <c r="E422" s="71" t="s">
        <v>599</v>
      </c>
    </row>
    <row r="423" spans="1:5" ht="12.75">
      <c r="A423" s="70" t="s">
        <v>1520</v>
      </c>
      <c r="B423" s="71">
        <v>431</v>
      </c>
      <c r="C423" s="70" t="s">
        <v>1487</v>
      </c>
      <c r="D423" s="71">
        <v>17</v>
      </c>
      <c r="E423" s="71">
        <v>7</v>
      </c>
    </row>
    <row r="424" spans="1:5" ht="12.75">
      <c r="A424" s="70" t="s">
        <v>1521</v>
      </c>
      <c r="B424" s="71">
        <v>431</v>
      </c>
      <c r="C424" s="70" t="s">
        <v>1487</v>
      </c>
      <c r="D424" s="71">
        <v>40</v>
      </c>
      <c r="E424" s="71" t="s">
        <v>599</v>
      </c>
    </row>
    <row r="425" spans="1:5" ht="12.75">
      <c r="A425" s="70" t="s">
        <v>1522</v>
      </c>
      <c r="B425" s="71">
        <v>431</v>
      </c>
      <c r="C425" s="70" t="s">
        <v>1487</v>
      </c>
      <c r="D425" s="71">
        <v>10</v>
      </c>
      <c r="E425" s="71">
        <v>15</v>
      </c>
    </row>
    <row r="426" spans="1:5" ht="12.75">
      <c r="A426" s="70" t="s">
        <v>1523</v>
      </c>
      <c r="B426" s="71">
        <v>431</v>
      </c>
      <c r="C426" s="70" t="s">
        <v>1487</v>
      </c>
      <c r="D426" s="71">
        <v>59</v>
      </c>
      <c r="E426" s="71">
        <v>13</v>
      </c>
    </row>
    <row r="427" spans="1:5" ht="12.75">
      <c r="A427" s="70" t="s">
        <v>1524</v>
      </c>
      <c r="B427" s="71">
        <v>441</v>
      </c>
      <c r="C427" s="70" t="s">
        <v>1525</v>
      </c>
      <c r="D427" s="71">
        <v>51</v>
      </c>
      <c r="E427" s="71">
        <v>19</v>
      </c>
    </row>
    <row r="428" spans="1:5" ht="12.75">
      <c r="A428" s="70" t="s">
        <v>1526</v>
      </c>
      <c r="B428" s="71">
        <v>441</v>
      </c>
      <c r="C428" s="70" t="s">
        <v>1525</v>
      </c>
      <c r="D428" s="71">
        <v>52</v>
      </c>
      <c r="E428" s="71">
        <v>16</v>
      </c>
    </row>
    <row r="429" spans="1:5" ht="12.75">
      <c r="A429" s="70" t="s">
        <v>1527</v>
      </c>
      <c r="B429" s="71">
        <v>441</v>
      </c>
      <c r="C429" s="70" t="s">
        <v>1525</v>
      </c>
      <c r="D429" s="71">
        <v>37</v>
      </c>
      <c r="E429" s="71">
        <v>12</v>
      </c>
    </row>
    <row r="430" spans="1:5" ht="12.75">
      <c r="A430" s="70" t="s">
        <v>1341</v>
      </c>
      <c r="B430" s="71">
        <v>441</v>
      </c>
      <c r="C430" s="70" t="s">
        <v>1525</v>
      </c>
      <c r="D430" s="71">
        <v>40</v>
      </c>
      <c r="E430" s="71">
        <v>5</v>
      </c>
    </row>
    <row r="431" spans="1:5" ht="12.75">
      <c r="A431" s="70" t="s">
        <v>1528</v>
      </c>
      <c r="B431" s="71">
        <v>441</v>
      </c>
      <c r="C431" s="70" t="s">
        <v>1525</v>
      </c>
      <c r="D431" s="71">
        <v>48</v>
      </c>
      <c r="E431" s="71">
        <v>8</v>
      </c>
    </row>
    <row r="432" spans="1:5" ht="12.75">
      <c r="A432" s="70" t="s">
        <v>1529</v>
      </c>
      <c r="B432" s="71">
        <v>441</v>
      </c>
      <c r="C432" s="70" t="s">
        <v>1525</v>
      </c>
      <c r="D432" s="71">
        <v>36</v>
      </c>
      <c r="E432" s="71">
        <v>10</v>
      </c>
    </row>
    <row r="433" spans="1:5" ht="12.75">
      <c r="A433" s="70" t="s">
        <v>1495</v>
      </c>
      <c r="B433" s="71">
        <v>441</v>
      </c>
      <c r="C433" s="70" t="s">
        <v>1525</v>
      </c>
      <c r="D433" s="71">
        <v>53</v>
      </c>
      <c r="E433" s="71">
        <v>2</v>
      </c>
    </row>
    <row r="434" spans="1:5" ht="12.75">
      <c r="A434" s="70" t="s">
        <v>1121</v>
      </c>
      <c r="B434" s="71">
        <v>441</v>
      </c>
      <c r="C434" s="70" t="s">
        <v>1525</v>
      </c>
      <c r="D434" s="71">
        <v>54</v>
      </c>
      <c r="E434" s="71" t="s">
        <v>599</v>
      </c>
    </row>
    <row r="435" spans="1:5" ht="12.75">
      <c r="A435" s="70" t="s">
        <v>1404</v>
      </c>
      <c r="B435" s="71">
        <v>441</v>
      </c>
      <c r="C435" s="70" t="s">
        <v>1525</v>
      </c>
      <c r="D435" s="71">
        <v>49</v>
      </c>
      <c r="E435" s="71" t="s">
        <v>599</v>
      </c>
    </row>
    <row r="436" spans="1:5" ht="12.75">
      <c r="A436" s="70" t="s">
        <v>1530</v>
      </c>
      <c r="B436" s="71">
        <v>441</v>
      </c>
      <c r="C436" s="70" t="s">
        <v>1525</v>
      </c>
      <c r="D436" s="71">
        <v>1</v>
      </c>
      <c r="E436" s="71">
        <v>3</v>
      </c>
    </row>
    <row r="437" spans="1:5" ht="12.75">
      <c r="A437" s="70" t="s">
        <v>1531</v>
      </c>
      <c r="B437" s="71">
        <v>441</v>
      </c>
      <c r="C437" s="70" t="s">
        <v>1525</v>
      </c>
      <c r="D437" s="71">
        <v>16</v>
      </c>
      <c r="E437" s="71">
        <v>14</v>
      </c>
    </row>
    <row r="438" spans="1:5" ht="12.75">
      <c r="A438" s="70" t="s">
        <v>1410</v>
      </c>
      <c r="B438" s="71">
        <v>441</v>
      </c>
      <c r="C438" s="70" t="s">
        <v>1525</v>
      </c>
      <c r="D438" s="71">
        <v>50</v>
      </c>
      <c r="E438" s="71">
        <v>4</v>
      </c>
    </row>
    <row r="439" spans="1:5" ht="12.75">
      <c r="A439" s="70" t="s">
        <v>1532</v>
      </c>
      <c r="B439" s="71">
        <v>441</v>
      </c>
      <c r="C439" s="70" t="s">
        <v>1525</v>
      </c>
      <c r="D439" s="71">
        <v>43</v>
      </c>
      <c r="E439" s="71" t="s">
        <v>599</v>
      </c>
    </row>
    <row r="440" spans="1:5" ht="12.75">
      <c r="A440" s="70" t="s">
        <v>1533</v>
      </c>
      <c r="B440" s="71">
        <v>441</v>
      </c>
      <c r="C440" s="70" t="s">
        <v>1525</v>
      </c>
      <c r="D440" s="71">
        <v>24</v>
      </c>
      <c r="E440" s="71">
        <v>6</v>
      </c>
    </row>
    <row r="441" spans="1:5" ht="12.75">
      <c r="A441" s="70" t="s">
        <v>1534</v>
      </c>
      <c r="B441" s="71">
        <v>441</v>
      </c>
      <c r="C441" s="70" t="s">
        <v>1525</v>
      </c>
      <c r="D441" s="71">
        <v>44</v>
      </c>
      <c r="E441" s="71">
        <v>11</v>
      </c>
    </row>
    <row r="442" spans="1:5" ht="12.75">
      <c r="A442" s="70" t="s">
        <v>1535</v>
      </c>
      <c r="B442" s="71">
        <v>441</v>
      </c>
      <c r="C442" s="70" t="s">
        <v>1525</v>
      </c>
      <c r="D442" s="71">
        <v>55</v>
      </c>
      <c r="E442" s="71">
        <v>17</v>
      </c>
    </row>
    <row r="443" spans="1:5" ht="12.75">
      <c r="A443" s="70" t="s">
        <v>1536</v>
      </c>
      <c r="B443" s="71">
        <v>441</v>
      </c>
      <c r="C443" s="70" t="s">
        <v>1525</v>
      </c>
      <c r="D443" s="71">
        <v>45</v>
      </c>
      <c r="E443" s="71">
        <v>15</v>
      </c>
    </row>
    <row r="444" spans="1:5" ht="12.75">
      <c r="A444" s="70" t="s">
        <v>1537</v>
      </c>
      <c r="B444" s="71">
        <v>441</v>
      </c>
      <c r="C444" s="70" t="s">
        <v>1525</v>
      </c>
      <c r="D444" s="71">
        <v>56</v>
      </c>
      <c r="E444" s="71">
        <v>18</v>
      </c>
    </row>
    <row r="445" spans="1:5" ht="12.75">
      <c r="A445" s="70" t="s">
        <v>1538</v>
      </c>
      <c r="B445" s="71">
        <v>441</v>
      </c>
      <c r="C445" s="70" t="s">
        <v>1525</v>
      </c>
      <c r="D445" s="71">
        <v>38</v>
      </c>
      <c r="E445" s="71">
        <v>13</v>
      </c>
    </row>
    <row r="446" spans="1:5" ht="12.75">
      <c r="A446" s="70" t="s">
        <v>1539</v>
      </c>
      <c r="B446" s="71">
        <v>441</v>
      </c>
      <c r="C446" s="70" t="s">
        <v>1525</v>
      </c>
      <c r="D446" s="71">
        <v>57</v>
      </c>
      <c r="E446" s="71">
        <v>1</v>
      </c>
    </row>
    <row r="447" spans="1:5" ht="12.75">
      <c r="A447" s="70" t="s">
        <v>1540</v>
      </c>
      <c r="B447" s="71">
        <v>441</v>
      </c>
      <c r="C447" s="70" t="s">
        <v>1525</v>
      </c>
      <c r="D447" s="71">
        <v>10</v>
      </c>
      <c r="E447" s="71">
        <v>9</v>
      </c>
    </row>
    <row r="448" spans="1:5" ht="12.75">
      <c r="A448" s="70" t="s">
        <v>1541</v>
      </c>
      <c r="B448" s="71">
        <v>441</v>
      </c>
      <c r="C448" s="70" t="s">
        <v>1525</v>
      </c>
      <c r="D448" s="71">
        <v>11</v>
      </c>
      <c r="E448" s="71">
        <v>7</v>
      </c>
    </row>
    <row r="449" spans="1:5" ht="12.75">
      <c r="A449" s="70" t="s">
        <v>1542</v>
      </c>
      <c r="B449" s="71">
        <v>459</v>
      </c>
      <c r="C449" s="70" t="s">
        <v>1543</v>
      </c>
      <c r="D449" s="71">
        <v>2</v>
      </c>
      <c r="E449" s="71" t="s">
        <v>599</v>
      </c>
    </row>
    <row r="450" spans="1:5" ht="12.75">
      <c r="A450" s="70" t="s">
        <v>1544</v>
      </c>
      <c r="B450" s="71">
        <v>459</v>
      </c>
      <c r="C450" s="70" t="s">
        <v>1543</v>
      </c>
      <c r="D450" s="71">
        <v>3</v>
      </c>
      <c r="E450" s="71">
        <v>4</v>
      </c>
    </row>
    <row r="451" spans="1:5" ht="12.75">
      <c r="A451" s="70" t="s">
        <v>1545</v>
      </c>
      <c r="B451" s="71">
        <v>459</v>
      </c>
      <c r="C451" s="70" t="s">
        <v>1543</v>
      </c>
      <c r="D451" s="71">
        <v>4</v>
      </c>
      <c r="E451" s="71">
        <v>6</v>
      </c>
    </row>
    <row r="452" spans="1:5" ht="12.75">
      <c r="A452" s="70" t="s">
        <v>1546</v>
      </c>
      <c r="B452" s="71">
        <v>459</v>
      </c>
      <c r="C452" s="70" t="s">
        <v>1543</v>
      </c>
      <c r="D452" s="71">
        <v>5</v>
      </c>
      <c r="E452" s="71">
        <v>7</v>
      </c>
    </row>
    <row r="453" spans="1:5" ht="12.75">
      <c r="A453" s="70" t="s">
        <v>1547</v>
      </c>
      <c r="B453" s="71">
        <v>459</v>
      </c>
      <c r="C453" s="70" t="s">
        <v>1543</v>
      </c>
      <c r="D453" s="71">
        <v>6</v>
      </c>
      <c r="E453" s="71">
        <v>11</v>
      </c>
    </row>
    <row r="454" spans="1:5" ht="12.75">
      <c r="A454" s="70" t="s">
        <v>1548</v>
      </c>
      <c r="B454" s="71">
        <v>459</v>
      </c>
      <c r="C454" s="70" t="s">
        <v>1543</v>
      </c>
      <c r="D454" s="71">
        <v>7</v>
      </c>
      <c r="E454" s="71">
        <v>1</v>
      </c>
    </row>
    <row r="455" spans="1:5" ht="12.75">
      <c r="A455" s="70" t="s">
        <v>1549</v>
      </c>
      <c r="B455" s="71">
        <v>459</v>
      </c>
      <c r="C455" s="70" t="s">
        <v>1543</v>
      </c>
      <c r="D455" s="71">
        <v>8</v>
      </c>
      <c r="E455" s="71">
        <v>3</v>
      </c>
    </row>
    <row r="456" spans="1:5" ht="12.75">
      <c r="A456" s="70" t="s">
        <v>1550</v>
      </c>
      <c r="B456" s="71">
        <v>459</v>
      </c>
      <c r="C456" s="70" t="s">
        <v>1543</v>
      </c>
      <c r="D456" s="71">
        <v>9</v>
      </c>
      <c r="E456" s="71">
        <v>2</v>
      </c>
    </row>
    <row r="457" spans="1:5" ht="12.75">
      <c r="A457" s="70" t="s">
        <v>1551</v>
      </c>
      <c r="B457" s="71">
        <v>459</v>
      </c>
      <c r="C457" s="70" t="s">
        <v>1543</v>
      </c>
      <c r="D457" s="71">
        <v>10</v>
      </c>
      <c r="E457" s="71">
        <v>12</v>
      </c>
    </row>
    <row r="458" spans="1:5" ht="12.75">
      <c r="A458" s="70" t="s">
        <v>1552</v>
      </c>
      <c r="B458" s="71">
        <v>459</v>
      </c>
      <c r="C458" s="70" t="s">
        <v>1543</v>
      </c>
      <c r="D458" s="71">
        <v>11</v>
      </c>
      <c r="E458" s="71" t="s">
        <v>599</v>
      </c>
    </row>
    <row r="459" spans="1:5" ht="12.75">
      <c r="A459" s="70" t="s">
        <v>1553</v>
      </c>
      <c r="B459" s="71">
        <v>459</v>
      </c>
      <c r="C459" s="70" t="s">
        <v>1543</v>
      </c>
      <c r="D459" s="71">
        <v>12</v>
      </c>
      <c r="E459" s="71">
        <v>5</v>
      </c>
    </row>
    <row r="460" spans="1:5" ht="12.75">
      <c r="A460" s="70" t="s">
        <v>1554</v>
      </c>
      <c r="B460" s="71">
        <v>459</v>
      </c>
      <c r="C460" s="70" t="s">
        <v>1543</v>
      </c>
      <c r="D460" s="71">
        <v>13</v>
      </c>
      <c r="E460" s="71">
        <v>8</v>
      </c>
    </row>
    <row r="461" spans="1:5" ht="12.75">
      <c r="A461" s="70" t="s">
        <v>1555</v>
      </c>
      <c r="B461" s="71">
        <v>459</v>
      </c>
      <c r="C461" s="70" t="s">
        <v>1543</v>
      </c>
      <c r="D461" s="71">
        <v>14</v>
      </c>
      <c r="E461" s="71">
        <v>10</v>
      </c>
    </row>
    <row r="462" spans="1:5" ht="12.75">
      <c r="A462" s="70" t="s">
        <v>1556</v>
      </c>
      <c r="B462" s="71">
        <v>459</v>
      </c>
      <c r="C462" s="70" t="s">
        <v>1543</v>
      </c>
      <c r="D462" s="71">
        <v>1</v>
      </c>
      <c r="E462" s="71">
        <v>13</v>
      </c>
    </row>
    <row r="463" spans="1:5" ht="12.75">
      <c r="A463" s="70" t="s">
        <v>1557</v>
      </c>
      <c r="B463" s="71">
        <v>459</v>
      </c>
      <c r="C463" s="70" t="s">
        <v>1543</v>
      </c>
      <c r="D463" s="71">
        <v>15</v>
      </c>
      <c r="E463" s="71">
        <v>9</v>
      </c>
    </row>
    <row r="464" spans="1:5" ht="12.75">
      <c r="A464" s="70" t="s">
        <v>1558</v>
      </c>
      <c r="B464" s="71">
        <v>461</v>
      </c>
      <c r="C464" s="70" t="s">
        <v>1559</v>
      </c>
      <c r="D464" s="71">
        <v>1</v>
      </c>
      <c r="E464" s="71">
        <v>7</v>
      </c>
    </row>
    <row r="465" spans="1:5" ht="12.75">
      <c r="A465" s="70" t="s">
        <v>1560</v>
      </c>
      <c r="B465" s="71">
        <v>461</v>
      </c>
      <c r="C465" s="70" t="s">
        <v>1559</v>
      </c>
      <c r="D465" s="71">
        <v>2</v>
      </c>
      <c r="E465" s="71">
        <v>8</v>
      </c>
    </row>
    <row r="466" spans="1:5" ht="12.75">
      <c r="A466" s="70" t="s">
        <v>1561</v>
      </c>
      <c r="B466" s="71">
        <v>461</v>
      </c>
      <c r="C466" s="70" t="s">
        <v>1559</v>
      </c>
      <c r="D466" s="71">
        <v>3</v>
      </c>
      <c r="E466" s="71">
        <v>9</v>
      </c>
    </row>
    <row r="467" spans="1:5" ht="12.75">
      <c r="A467" s="70" t="s">
        <v>1402</v>
      </c>
      <c r="B467" s="71">
        <v>461</v>
      </c>
      <c r="C467" s="70" t="s">
        <v>1559</v>
      </c>
      <c r="D467" s="71">
        <v>4</v>
      </c>
      <c r="E467" s="71">
        <v>10</v>
      </c>
    </row>
    <row r="468" spans="1:5" ht="12.75">
      <c r="A468" s="70" t="s">
        <v>1562</v>
      </c>
      <c r="B468" s="71">
        <v>461</v>
      </c>
      <c r="C468" s="70" t="s">
        <v>1559</v>
      </c>
      <c r="D468" s="71">
        <v>6</v>
      </c>
      <c r="E468" s="71">
        <v>12</v>
      </c>
    </row>
    <row r="469" spans="1:5" ht="12.75">
      <c r="A469" s="70" t="s">
        <v>1563</v>
      </c>
      <c r="B469" s="71">
        <v>461</v>
      </c>
      <c r="C469" s="70" t="s">
        <v>1559</v>
      </c>
      <c r="D469" s="71">
        <v>7</v>
      </c>
      <c r="E469" s="71">
        <v>13</v>
      </c>
    </row>
    <row r="470" spans="1:5" ht="12.75">
      <c r="A470" s="70" t="s">
        <v>1564</v>
      </c>
      <c r="B470" s="71">
        <v>461</v>
      </c>
      <c r="C470" s="70" t="s">
        <v>1559</v>
      </c>
      <c r="D470" s="71">
        <v>5</v>
      </c>
      <c r="E470" s="71">
        <v>11</v>
      </c>
    </row>
    <row r="471" spans="1:5" ht="12.75">
      <c r="A471" s="70" t="s">
        <v>1565</v>
      </c>
      <c r="B471" s="71">
        <v>461</v>
      </c>
      <c r="C471" s="70" t="s">
        <v>1559</v>
      </c>
      <c r="D471" s="71">
        <v>8</v>
      </c>
      <c r="E471" s="71">
        <v>5</v>
      </c>
    </row>
    <row r="472" spans="1:5" ht="12.75">
      <c r="A472" s="70" t="s">
        <v>1566</v>
      </c>
      <c r="B472" s="71">
        <v>461</v>
      </c>
      <c r="C472" s="70" t="s">
        <v>1559</v>
      </c>
      <c r="D472" s="71">
        <v>9</v>
      </c>
      <c r="E472" s="71">
        <v>14</v>
      </c>
    </row>
    <row r="473" spans="1:5" ht="12.75">
      <c r="A473" s="70" t="s">
        <v>1567</v>
      </c>
      <c r="B473" s="71">
        <v>461</v>
      </c>
      <c r="C473" s="70" t="s">
        <v>1559</v>
      </c>
      <c r="D473" s="71">
        <v>10</v>
      </c>
      <c r="E473" s="71">
        <v>15</v>
      </c>
    </row>
    <row r="474" spans="1:5" ht="12.75">
      <c r="A474" s="70" t="s">
        <v>1568</v>
      </c>
      <c r="B474" s="71">
        <v>461</v>
      </c>
      <c r="C474" s="70" t="s">
        <v>1559</v>
      </c>
      <c r="D474" s="71">
        <v>11</v>
      </c>
      <c r="E474" s="71">
        <v>16</v>
      </c>
    </row>
    <row r="475" spans="1:5" ht="12.75">
      <c r="A475" s="70" t="s">
        <v>1569</v>
      </c>
      <c r="B475" s="71">
        <v>461</v>
      </c>
      <c r="C475" s="70" t="s">
        <v>1559</v>
      </c>
      <c r="D475" s="71">
        <v>12</v>
      </c>
      <c r="E475" s="71">
        <v>17</v>
      </c>
    </row>
    <row r="476" spans="1:5" ht="12.75">
      <c r="A476" s="70" t="s">
        <v>1570</v>
      </c>
      <c r="B476" s="71">
        <v>461</v>
      </c>
      <c r="C476" s="70" t="s">
        <v>1559</v>
      </c>
      <c r="D476" s="71">
        <v>13</v>
      </c>
      <c r="E476" s="71">
        <v>18</v>
      </c>
    </row>
    <row r="477" spans="1:5" ht="12.75">
      <c r="A477" s="70" t="s">
        <v>1571</v>
      </c>
      <c r="B477" s="71">
        <v>461</v>
      </c>
      <c r="C477" s="70" t="s">
        <v>1559</v>
      </c>
      <c r="D477" s="71">
        <v>14</v>
      </c>
      <c r="E477" s="71">
        <v>4</v>
      </c>
    </row>
    <row r="478" spans="1:5" ht="12.75">
      <c r="A478" s="70" t="s">
        <v>1572</v>
      </c>
      <c r="B478" s="71">
        <v>461</v>
      </c>
      <c r="C478" s="70" t="s">
        <v>1559</v>
      </c>
      <c r="D478" s="71">
        <v>15</v>
      </c>
      <c r="E478" s="71">
        <v>19</v>
      </c>
    </row>
    <row r="479" spans="1:5" ht="12.75">
      <c r="A479" s="70" t="s">
        <v>1573</v>
      </c>
      <c r="B479" s="71">
        <v>461</v>
      </c>
      <c r="C479" s="70" t="s">
        <v>1559</v>
      </c>
      <c r="D479" s="71">
        <v>16</v>
      </c>
      <c r="E479" s="71">
        <v>20</v>
      </c>
    </row>
    <row r="480" spans="1:5" ht="12.75">
      <c r="A480" s="70" t="s">
        <v>1505</v>
      </c>
      <c r="B480" s="71">
        <v>461</v>
      </c>
      <c r="C480" s="70" t="s">
        <v>1559</v>
      </c>
      <c r="D480" s="71">
        <v>17</v>
      </c>
      <c r="E480" s="71">
        <v>21</v>
      </c>
    </row>
    <row r="481" spans="1:5" ht="12.75">
      <c r="A481" s="70" t="s">
        <v>1574</v>
      </c>
      <c r="B481" s="71">
        <v>461</v>
      </c>
      <c r="C481" s="70" t="s">
        <v>1559</v>
      </c>
      <c r="D481" s="71">
        <v>18</v>
      </c>
      <c r="E481" s="71">
        <v>2</v>
      </c>
    </row>
    <row r="482" spans="1:5" ht="12.75">
      <c r="A482" s="70" t="s">
        <v>1575</v>
      </c>
      <c r="B482" s="71">
        <v>461</v>
      </c>
      <c r="C482" s="70" t="s">
        <v>1559</v>
      </c>
      <c r="D482" s="71">
        <v>19</v>
      </c>
      <c r="E482" s="71">
        <v>22</v>
      </c>
    </row>
    <row r="483" spans="1:5" ht="12.75">
      <c r="A483" s="70" t="s">
        <v>1576</v>
      </c>
      <c r="B483" s="71">
        <v>461</v>
      </c>
      <c r="C483" s="70" t="s">
        <v>1559</v>
      </c>
      <c r="D483" s="71">
        <v>20</v>
      </c>
      <c r="E483" s="71">
        <v>6</v>
      </c>
    </row>
    <row r="484" spans="1:5" ht="12.75">
      <c r="A484" s="70" t="s">
        <v>1277</v>
      </c>
      <c r="B484" s="71">
        <v>461</v>
      </c>
      <c r="C484" s="70" t="s">
        <v>1559</v>
      </c>
      <c r="D484" s="71">
        <v>21</v>
      </c>
      <c r="E484" s="71">
        <v>1</v>
      </c>
    </row>
    <row r="485" spans="1:5" ht="12.75">
      <c r="A485" s="70" t="s">
        <v>1577</v>
      </c>
      <c r="B485" s="71">
        <v>461</v>
      </c>
      <c r="C485" s="70" t="s">
        <v>1559</v>
      </c>
      <c r="D485" s="71">
        <v>23</v>
      </c>
      <c r="E485" s="71">
        <v>24</v>
      </c>
    </row>
    <row r="486" spans="1:5" ht="12.75">
      <c r="A486" s="70" t="s">
        <v>1578</v>
      </c>
      <c r="B486" s="71">
        <v>461</v>
      </c>
      <c r="C486" s="70" t="s">
        <v>1559</v>
      </c>
      <c r="D486" s="71">
        <v>22</v>
      </c>
      <c r="E486" s="71">
        <v>23</v>
      </c>
    </row>
    <row r="487" spans="1:5" ht="12.75">
      <c r="A487" s="70" t="s">
        <v>1579</v>
      </c>
      <c r="B487" s="71">
        <v>461</v>
      </c>
      <c r="C487" s="70" t="s">
        <v>1559</v>
      </c>
      <c r="D487" s="71">
        <v>24</v>
      </c>
      <c r="E487" s="71">
        <v>25</v>
      </c>
    </row>
    <row r="488" spans="1:5" ht="12.75">
      <c r="A488" s="70" t="s">
        <v>1580</v>
      </c>
      <c r="B488" s="71">
        <v>461</v>
      </c>
      <c r="C488" s="70" t="s">
        <v>1559</v>
      </c>
      <c r="D488" s="71">
        <v>25</v>
      </c>
      <c r="E488" s="71">
        <v>26</v>
      </c>
    </row>
    <row r="489" spans="1:5" ht="12.75">
      <c r="A489" s="70" t="s">
        <v>1581</v>
      </c>
      <c r="B489" s="71">
        <v>461</v>
      </c>
      <c r="C489" s="70" t="s">
        <v>1559</v>
      </c>
      <c r="D489" s="71">
        <v>26</v>
      </c>
      <c r="E489" s="71">
        <v>27</v>
      </c>
    </row>
    <row r="490" spans="1:5" ht="12.75">
      <c r="A490" s="70" t="s">
        <v>1582</v>
      </c>
      <c r="B490" s="71">
        <v>461</v>
      </c>
      <c r="C490" s="70" t="s">
        <v>1559</v>
      </c>
      <c r="D490" s="71">
        <v>27</v>
      </c>
      <c r="E490" s="71" t="s">
        <v>599</v>
      </c>
    </row>
    <row r="491" spans="1:5" ht="12.75">
      <c r="A491" s="70" t="s">
        <v>1583</v>
      </c>
      <c r="B491" s="71">
        <v>461</v>
      </c>
      <c r="C491" s="70" t="s">
        <v>1559</v>
      </c>
      <c r="D491" s="71">
        <v>28</v>
      </c>
      <c r="E491" s="71">
        <v>28</v>
      </c>
    </row>
    <row r="492" spans="1:5" ht="12.75">
      <c r="A492" s="70" t="s">
        <v>1396</v>
      </c>
      <c r="B492" s="71">
        <v>461</v>
      </c>
      <c r="C492" s="70" t="s">
        <v>1559</v>
      </c>
      <c r="D492" s="71">
        <v>29</v>
      </c>
      <c r="E492" s="71">
        <v>3</v>
      </c>
    </row>
    <row r="493" spans="1:5" ht="12.75">
      <c r="A493" s="70" t="s">
        <v>1584</v>
      </c>
      <c r="B493" s="71">
        <v>145</v>
      </c>
      <c r="C493" s="70" t="s">
        <v>1585</v>
      </c>
      <c r="D493" s="71">
        <v>103</v>
      </c>
      <c r="E493" s="71">
        <v>5</v>
      </c>
    </row>
    <row r="494" spans="1:5" ht="12.75">
      <c r="A494" s="70" t="s">
        <v>1586</v>
      </c>
      <c r="B494" s="71">
        <v>145</v>
      </c>
      <c r="C494" s="70" t="s">
        <v>1585</v>
      </c>
      <c r="D494" s="71">
        <v>2</v>
      </c>
      <c r="E494" s="71">
        <v>9</v>
      </c>
    </row>
    <row r="495" spans="1:5" ht="12.75">
      <c r="A495" s="70" t="s">
        <v>1587</v>
      </c>
      <c r="B495" s="71">
        <v>145</v>
      </c>
      <c r="C495" s="70" t="s">
        <v>1585</v>
      </c>
      <c r="D495" s="71">
        <v>90</v>
      </c>
      <c r="E495" s="71" t="s">
        <v>599</v>
      </c>
    </row>
    <row r="496" spans="1:5" ht="12.75">
      <c r="A496" s="70" t="s">
        <v>1588</v>
      </c>
      <c r="B496" s="71">
        <v>145</v>
      </c>
      <c r="C496" s="70" t="s">
        <v>1585</v>
      </c>
      <c r="D496" s="71">
        <v>81</v>
      </c>
      <c r="E496" s="71">
        <v>12</v>
      </c>
    </row>
    <row r="497" spans="1:5" ht="12.75">
      <c r="A497" s="70" t="s">
        <v>1589</v>
      </c>
      <c r="B497" s="71">
        <v>145</v>
      </c>
      <c r="C497" s="70" t="s">
        <v>1585</v>
      </c>
      <c r="D497" s="71">
        <v>55</v>
      </c>
      <c r="E497" s="71">
        <v>8</v>
      </c>
    </row>
    <row r="498" spans="1:5" ht="12.75">
      <c r="A498" s="70" t="s">
        <v>1590</v>
      </c>
      <c r="B498" s="71">
        <v>145</v>
      </c>
      <c r="C498" s="70" t="s">
        <v>1585</v>
      </c>
      <c r="D498" s="71">
        <v>82</v>
      </c>
      <c r="E498" s="71">
        <v>1</v>
      </c>
    </row>
    <row r="499" spans="1:5" ht="12.75">
      <c r="A499" s="70" t="s">
        <v>1591</v>
      </c>
      <c r="B499" s="71">
        <v>145</v>
      </c>
      <c r="C499" s="70" t="s">
        <v>1585</v>
      </c>
      <c r="D499" s="71">
        <v>60</v>
      </c>
      <c r="E499" s="71">
        <v>3</v>
      </c>
    </row>
    <row r="500" spans="1:5" ht="12.75">
      <c r="A500" s="70" t="s">
        <v>1592</v>
      </c>
      <c r="B500" s="71">
        <v>145</v>
      </c>
      <c r="C500" s="70" t="s">
        <v>1585</v>
      </c>
      <c r="D500" s="71">
        <v>14</v>
      </c>
      <c r="E500" s="71">
        <v>15</v>
      </c>
    </row>
    <row r="501" spans="1:5" ht="12.75">
      <c r="A501" s="70" t="s">
        <v>1593</v>
      </c>
      <c r="B501" s="71">
        <v>145</v>
      </c>
      <c r="C501" s="70" t="s">
        <v>1585</v>
      </c>
      <c r="D501" s="71">
        <v>22</v>
      </c>
      <c r="E501" s="71">
        <v>14</v>
      </c>
    </row>
    <row r="502" spans="1:5" ht="12.75">
      <c r="A502" s="70" t="s">
        <v>1594</v>
      </c>
      <c r="B502" s="71">
        <v>145</v>
      </c>
      <c r="C502" s="70" t="s">
        <v>1585</v>
      </c>
      <c r="D502" s="71">
        <v>5</v>
      </c>
      <c r="E502" s="71">
        <v>2</v>
      </c>
    </row>
    <row r="503" spans="1:5" ht="12.75">
      <c r="A503" s="70" t="s">
        <v>1595</v>
      </c>
      <c r="B503" s="71">
        <v>145</v>
      </c>
      <c r="C503" s="70" t="s">
        <v>1585</v>
      </c>
      <c r="D503" s="71">
        <v>126</v>
      </c>
      <c r="E503" s="71">
        <v>11</v>
      </c>
    </row>
    <row r="504" spans="1:5" ht="12.75">
      <c r="A504" s="70" t="s">
        <v>1596</v>
      </c>
      <c r="B504" s="71">
        <v>145</v>
      </c>
      <c r="C504" s="70" t="s">
        <v>1585</v>
      </c>
      <c r="D504" s="71">
        <v>15</v>
      </c>
      <c r="E504" s="71">
        <v>6</v>
      </c>
    </row>
    <row r="505" spans="1:5" ht="12.75">
      <c r="A505" s="70" t="s">
        <v>1597</v>
      </c>
      <c r="B505" s="71">
        <v>145</v>
      </c>
      <c r="C505" s="70" t="s">
        <v>1585</v>
      </c>
      <c r="D505" s="71">
        <v>121</v>
      </c>
      <c r="E505" s="71" t="s">
        <v>599</v>
      </c>
    </row>
    <row r="506" spans="1:5" ht="12.75">
      <c r="A506" s="70" t="s">
        <v>1598</v>
      </c>
      <c r="B506" s="71">
        <v>145</v>
      </c>
      <c r="C506" s="70" t="s">
        <v>1585</v>
      </c>
      <c r="D506" s="71">
        <v>92</v>
      </c>
      <c r="E506" s="71">
        <v>10</v>
      </c>
    </row>
    <row r="507" spans="1:5" ht="12.75">
      <c r="A507" s="70" t="s">
        <v>1599</v>
      </c>
      <c r="B507" s="71">
        <v>145</v>
      </c>
      <c r="C507" s="70" t="s">
        <v>1585</v>
      </c>
      <c r="D507" s="71">
        <v>50</v>
      </c>
      <c r="E507" s="71">
        <v>13</v>
      </c>
    </row>
    <row r="508" spans="1:5" ht="12.75">
      <c r="A508" s="70" t="s">
        <v>1600</v>
      </c>
      <c r="B508" s="71">
        <v>145</v>
      </c>
      <c r="C508" s="70" t="s">
        <v>1585</v>
      </c>
      <c r="D508" s="71">
        <v>117</v>
      </c>
      <c r="E508" s="71" t="s">
        <v>599</v>
      </c>
    </row>
    <row r="509" spans="1:5" ht="12.75">
      <c r="A509" s="70" t="s">
        <v>1601</v>
      </c>
      <c r="B509" s="71">
        <v>145</v>
      </c>
      <c r="C509" s="70" t="s">
        <v>1585</v>
      </c>
      <c r="D509" s="71">
        <v>38</v>
      </c>
      <c r="E509" s="71">
        <v>4</v>
      </c>
    </row>
    <row r="510" spans="1:5" ht="12.75">
      <c r="A510" s="70" t="s">
        <v>1602</v>
      </c>
      <c r="B510" s="71">
        <v>145</v>
      </c>
      <c r="C510" s="70" t="s">
        <v>1585</v>
      </c>
      <c r="D510" s="71">
        <v>68</v>
      </c>
      <c r="E510" s="71">
        <v>7</v>
      </c>
    </row>
    <row r="511" spans="1:5" ht="12.75">
      <c r="A511" s="70" t="s">
        <v>1603</v>
      </c>
      <c r="B511" s="71">
        <v>332</v>
      </c>
      <c r="C511" s="70" t="s">
        <v>1604</v>
      </c>
      <c r="D511" s="71">
        <v>260</v>
      </c>
      <c r="E511" s="71" t="s">
        <v>599</v>
      </c>
    </row>
    <row r="512" spans="1:5" ht="12.75">
      <c r="A512" s="70" t="s">
        <v>1605</v>
      </c>
      <c r="B512" s="71">
        <v>332</v>
      </c>
      <c r="C512" s="70" t="s">
        <v>1604</v>
      </c>
      <c r="D512" s="71">
        <v>2</v>
      </c>
      <c r="E512" s="71" t="s">
        <v>599</v>
      </c>
    </row>
    <row r="513" spans="1:5" ht="12.75">
      <c r="A513" s="70" t="s">
        <v>1606</v>
      </c>
      <c r="B513" s="71">
        <v>332</v>
      </c>
      <c r="C513" s="70" t="s">
        <v>1604</v>
      </c>
      <c r="D513" s="71">
        <v>154</v>
      </c>
      <c r="E513" s="71">
        <v>25</v>
      </c>
    </row>
    <row r="514" spans="1:5" ht="12.75">
      <c r="A514" s="70" t="s">
        <v>1607</v>
      </c>
      <c r="B514" s="71">
        <v>332</v>
      </c>
      <c r="C514" s="70" t="s">
        <v>1604</v>
      </c>
      <c r="D514" s="71">
        <v>139</v>
      </c>
      <c r="E514" s="71">
        <v>22</v>
      </c>
    </row>
    <row r="515" spans="1:5" ht="12.75">
      <c r="A515" s="70" t="s">
        <v>1608</v>
      </c>
      <c r="B515" s="71">
        <v>332</v>
      </c>
      <c r="C515" s="70" t="s">
        <v>1604</v>
      </c>
      <c r="D515" s="71">
        <v>271</v>
      </c>
      <c r="E515" s="71" t="s">
        <v>599</v>
      </c>
    </row>
    <row r="516" spans="1:5" ht="12.75">
      <c r="A516" s="70" t="s">
        <v>1609</v>
      </c>
      <c r="B516" s="71">
        <v>332</v>
      </c>
      <c r="C516" s="70" t="s">
        <v>1604</v>
      </c>
      <c r="D516" s="71">
        <v>10</v>
      </c>
      <c r="E516" s="71" t="s">
        <v>599</v>
      </c>
    </row>
    <row r="517" spans="1:5" ht="12.75">
      <c r="A517" s="70" t="s">
        <v>1610</v>
      </c>
      <c r="B517" s="71">
        <v>332</v>
      </c>
      <c r="C517" s="70" t="s">
        <v>1604</v>
      </c>
      <c r="D517" s="71">
        <v>11</v>
      </c>
      <c r="E517" s="71" t="s">
        <v>599</v>
      </c>
    </row>
    <row r="518" spans="1:5" ht="12.75">
      <c r="A518" s="70" t="s">
        <v>1611</v>
      </c>
      <c r="B518" s="71">
        <v>332</v>
      </c>
      <c r="C518" s="70" t="s">
        <v>1604</v>
      </c>
      <c r="D518" s="71">
        <v>13</v>
      </c>
      <c r="E518" s="71">
        <v>7</v>
      </c>
    </row>
    <row r="519" spans="1:5" ht="12.75">
      <c r="A519" s="70" t="s">
        <v>1612</v>
      </c>
      <c r="B519" s="71">
        <v>332</v>
      </c>
      <c r="C519" s="70" t="s">
        <v>1604</v>
      </c>
      <c r="D519" s="71">
        <v>261</v>
      </c>
      <c r="E519" s="71">
        <v>13</v>
      </c>
    </row>
    <row r="520" spans="1:5" ht="12.75">
      <c r="A520" s="70" t="s">
        <v>1613</v>
      </c>
      <c r="B520" s="71">
        <v>332</v>
      </c>
      <c r="C520" s="70" t="s">
        <v>1604</v>
      </c>
      <c r="D520" s="71">
        <v>225</v>
      </c>
      <c r="E520" s="71" t="s">
        <v>599</v>
      </c>
    </row>
    <row r="521" spans="1:5" ht="12.75">
      <c r="A521" s="70" t="s">
        <v>1614</v>
      </c>
      <c r="B521" s="71">
        <v>332</v>
      </c>
      <c r="C521" s="70" t="s">
        <v>1604</v>
      </c>
      <c r="D521" s="71">
        <v>130</v>
      </c>
      <c r="E521" s="71">
        <v>10</v>
      </c>
    </row>
    <row r="522" spans="1:5" ht="12.75">
      <c r="A522" s="70" t="s">
        <v>1615</v>
      </c>
      <c r="B522" s="71">
        <v>332</v>
      </c>
      <c r="C522" s="70" t="s">
        <v>1604</v>
      </c>
      <c r="D522" s="71">
        <v>272</v>
      </c>
      <c r="E522" s="71" t="s">
        <v>599</v>
      </c>
    </row>
    <row r="523" spans="1:5" ht="12.75">
      <c r="A523" s="70" t="s">
        <v>1616</v>
      </c>
      <c r="B523" s="71">
        <v>332</v>
      </c>
      <c r="C523" s="70" t="s">
        <v>1604</v>
      </c>
      <c r="D523" s="71">
        <v>277</v>
      </c>
      <c r="E523" s="71">
        <v>20</v>
      </c>
    </row>
    <row r="524" spans="1:5" ht="12.75">
      <c r="A524" s="70" t="s">
        <v>1617</v>
      </c>
      <c r="B524" s="71">
        <v>332</v>
      </c>
      <c r="C524" s="70" t="s">
        <v>1604</v>
      </c>
      <c r="D524" s="71">
        <v>273</v>
      </c>
      <c r="E524" s="71" t="s">
        <v>599</v>
      </c>
    </row>
    <row r="525" spans="1:5" ht="12.75">
      <c r="A525" s="70" t="s">
        <v>1618</v>
      </c>
      <c r="B525" s="71">
        <v>332</v>
      </c>
      <c r="C525" s="70" t="s">
        <v>1604</v>
      </c>
      <c r="D525" s="71">
        <v>164</v>
      </c>
      <c r="E525" s="71" t="s">
        <v>599</v>
      </c>
    </row>
    <row r="526" spans="1:5" ht="12.75">
      <c r="A526" s="70" t="s">
        <v>1619</v>
      </c>
      <c r="B526" s="71">
        <v>332</v>
      </c>
      <c r="C526" s="70" t="s">
        <v>1604</v>
      </c>
      <c r="D526" s="71">
        <v>275</v>
      </c>
      <c r="E526" s="71">
        <v>6</v>
      </c>
    </row>
    <row r="527" spans="1:5" ht="12.75">
      <c r="A527" s="70" t="s">
        <v>1620</v>
      </c>
      <c r="B527" s="71">
        <v>332</v>
      </c>
      <c r="C527" s="70" t="s">
        <v>1604</v>
      </c>
      <c r="D527" s="71">
        <v>117</v>
      </c>
      <c r="E527" s="71">
        <v>16</v>
      </c>
    </row>
    <row r="528" spans="1:5" ht="12.75">
      <c r="A528" s="70" t="s">
        <v>1621</v>
      </c>
      <c r="B528" s="71">
        <v>332</v>
      </c>
      <c r="C528" s="70" t="s">
        <v>1604</v>
      </c>
      <c r="D528" s="71">
        <v>262</v>
      </c>
      <c r="E528" s="71" t="s">
        <v>599</v>
      </c>
    </row>
    <row r="529" spans="1:5" ht="12.75">
      <c r="A529" s="70" t="s">
        <v>1622</v>
      </c>
      <c r="B529" s="71">
        <v>332</v>
      </c>
      <c r="C529" s="70" t="s">
        <v>1604</v>
      </c>
      <c r="D529" s="71">
        <v>28</v>
      </c>
      <c r="E529" s="71" t="s">
        <v>599</v>
      </c>
    </row>
    <row r="530" spans="1:5" ht="12.75">
      <c r="A530" s="70" t="s">
        <v>1623</v>
      </c>
      <c r="B530" s="71">
        <v>332</v>
      </c>
      <c r="C530" s="70" t="s">
        <v>1604</v>
      </c>
      <c r="D530" s="71">
        <v>278</v>
      </c>
      <c r="E530" s="71" t="s">
        <v>599</v>
      </c>
    </row>
    <row r="531" spans="1:5" ht="12.75">
      <c r="A531" s="70" t="s">
        <v>1624</v>
      </c>
      <c r="B531" s="71">
        <v>332</v>
      </c>
      <c r="C531" s="70" t="s">
        <v>1604</v>
      </c>
      <c r="D531" s="71">
        <v>235</v>
      </c>
      <c r="E531" s="71" t="s">
        <v>599</v>
      </c>
    </row>
    <row r="532" spans="1:5" ht="12.75">
      <c r="A532" s="70" t="s">
        <v>1625</v>
      </c>
      <c r="B532" s="71">
        <v>332</v>
      </c>
      <c r="C532" s="70" t="s">
        <v>1604</v>
      </c>
      <c r="D532" s="71">
        <v>109</v>
      </c>
      <c r="E532" s="71" t="s">
        <v>599</v>
      </c>
    </row>
    <row r="533" spans="1:5" ht="12.75">
      <c r="A533" s="70" t="s">
        <v>1626</v>
      </c>
      <c r="B533" s="71">
        <v>332</v>
      </c>
      <c r="C533" s="70" t="s">
        <v>1604</v>
      </c>
      <c r="D533" s="71">
        <v>165</v>
      </c>
      <c r="E533" s="71">
        <v>1</v>
      </c>
    </row>
    <row r="534" spans="1:5" ht="12.75">
      <c r="A534" s="70" t="s">
        <v>1627</v>
      </c>
      <c r="B534" s="71">
        <v>332</v>
      </c>
      <c r="C534" s="70" t="s">
        <v>1604</v>
      </c>
      <c r="D534" s="71">
        <v>255</v>
      </c>
      <c r="E534" s="71" t="s">
        <v>599</v>
      </c>
    </row>
    <row r="535" spans="1:5" ht="12.75">
      <c r="A535" s="70" t="s">
        <v>1628</v>
      </c>
      <c r="B535" s="71">
        <v>332</v>
      </c>
      <c r="C535" s="70" t="s">
        <v>1604</v>
      </c>
      <c r="D535" s="71">
        <v>264</v>
      </c>
      <c r="E535" s="71">
        <v>21</v>
      </c>
    </row>
    <row r="536" spans="1:5" ht="12.75">
      <c r="A536" s="70" t="s">
        <v>1629</v>
      </c>
      <c r="B536" s="71">
        <v>332</v>
      </c>
      <c r="C536" s="70" t="s">
        <v>1604</v>
      </c>
      <c r="D536" s="71">
        <v>267</v>
      </c>
      <c r="E536" s="71" t="s">
        <v>599</v>
      </c>
    </row>
    <row r="537" spans="1:5" ht="12.75">
      <c r="A537" s="70" t="s">
        <v>1630</v>
      </c>
      <c r="B537" s="71">
        <v>332</v>
      </c>
      <c r="C537" s="70" t="s">
        <v>1604</v>
      </c>
      <c r="D537" s="71">
        <v>40</v>
      </c>
      <c r="E537" s="71">
        <v>5</v>
      </c>
    </row>
    <row r="538" spans="1:5" ht="12.75">
      <c r="A538" s="70" t="s">
        <v>1631</v>
      </c>
      <c r="B538" s="71">
        <v>332</v>
      </c>
      <c r="C538" s="70" t="s">
        <v>1604</v>
      </c>
      <c r="D538" s="71">
        <v>123</v>
      </c>
      <c r="E538" s="71">
        <v>17</v>
      </c>
    </row>
    <row r="539" spans="1:5" ht="12.75">
      <c r="A539" s="70" t="s">
        <v>1632</v>
      </c>
      <c r="B539" s="71">
        <v>332</v>
      </c>
      <c r="C539" s="70" t="s">
        <v>1604</v>
      </c>
      <c r="D539" s="71">
        <v>268</v>
      </c>
      <c r="E539" s="71" t="s">
        <v>599</v>
      </c>
    </row>
    <row r="540" spans="1:5" ht="12.75">
      <c r="A540" s="70" t="s">
        <v>1633</v>
      </c>
      <c r="B540" s="71">
        <v>332</v>
      </c>
      <c r="C540" s="70" t="s">
        <v>1604</v>
      </c>
      <c r="D540" s="71">
        <v>43</v>
      </c>
      <c r="E540" s="71" t="s">
        <v>599</v>
      </c>
    </row>
    <row r="541" spans="1:5" ht="12.75">
      <c r="A541" s="70" t="s">
        <v>1634</v>
      </c>
      <c r="B541" s="71">
        <v>332</v>
      </c>
      <c r="C541" s="70" t="s">
        <v>1604</v>
      </c>
      <c r="D541" s="71">
        <v>89</v>
      </c>
      <c r="E541" s="71">
        <v>8</v>
      </c>
    </row>
    <row r="542" spans="1:5" ht="12.75">
      <c r="A542" s="70" t="s">
        <v>1635</v>
      </c>
      <c r="B542" s="71">
        <v>332</v>
      </c>
      <c r="C542" s="70" t="s">
        <v>1604</v>
      </c>
      <c r="D542" s="71">
        <v>279</v>
      </c>
      <c r="E542" s="71">
        <v>4</v>
      </c>
    </row>
    <row r="543" spans="1:5" ht="12.75">
      <c r="A543" s="70" t="s">
        <v>1636</v>
      </c>
      <c r="B543" s="71">
        <v>332</v>
      </c>
      <c r="C543" s="70" t="s">
        <v>1604</v>
      </c>
      <c r="D543" s="71">
        <v>280</v>
      </c>
      <c r="E543" s="71" t="s">
        <v>599</v>
      </c>
    </row>
    <row r="544" spans="1:5" ht="12.75">
      <c r="A544" s="70" t="s">
        <v>1637</v>
      </c>
      <c r="B544" s="71">
        <v>332</v>
      </c>
      <c r="C544" s="70" t="s">
        <v>1604</v>
      </c>
      <c r="D544" s="71">
        <v>258</v>
      </c>
      <c r="E544" s="71" t="s">
        <v>599</v>
      </c>
    </row>
    <row r="545" spans="1:5" ht="12.75">
      <c r="A545" s="70" t="s">
        <v>1638</v>
      </c>
      <c r="B545" s="71">
        <v>332</v>
      </c>
      <c r="C545" s="70" t="s">
        <v>1604</v>
      </c>
      <c r="D545" s="71">
        <v>48</v>
      </c>
      <c r="E545" s="71" t="s">
        <v>599</v>
      </c>
    </row>
    <row r="546" spans="1:5" ht="12.75">
      <c r="A546" s="70" t="s">
        <v>1639</v>
      </c>
      <c r="B546" s="71">
        <v>332</v>
      </c>
      <c r="C546" s="70" t="s">
        <v>1604</v>
      </c>
      <c r="D546" s="71">
        <v>211</v>
      </c>
      <c r="E546" s="71">
        <v>12</v>
      </c>
    </row>
    <row r="547" spans="1:5" ht="12.75">
      <c r="A547" s="70" t="s">
        <v>1640</v>
      </c>
      <c r="B547" s="71">
        <v>332</v>
      </c>
      <c r="C547" s="70" t="s">
        <v>1604</v>
      </c>
      <c r="D547" s="71">
        <v>212</v>
      </c>
      <c r="E547" s="71">
        <v>18</v>
      </c>
    </row>
    <row r="548" spans="1:5" ht="12.75">
      <c r="A548" s="70" t="s">
        <v>1641</v>
      </c>
      <c r="B548" s="71">
        <v>332</v>
      </c>
      <c r="C548" s="70" t="s">
        <v>1604</v>
      </c>
      <c r="D548" s="71">
        <v>281</v>
      </c>
      <c r="E548" s="71">
        <v>14</v>
      </c>
    </row>
    <row r="549" spans="1:5" ht="12.75">
      <c r="A549" s="70" t="s">
        <v>1642</v>
      </c>
      <c r="B549" s="71">
        <v>332</v>
      </c>
      <c r="C549" s="70" t="s">
        <v>1604</v>
      </c>
      <c r="D549" s="71">
        <v>276</v>
      </c>
      <c r="E549" s="71" t="s">
        <v>599</v>
      </c>
    </row>
    <row r="550" spans="1:5" ht="12.75">
      <c r="A550" s="70" t="s">
        <v>1643</v>
      </c>
      <c r="B550" s="71">
        <v>332</v>
      </c>
      <c r="C550" s="70" t="s">
        <v>1604</v>
      </c>
      <c r="D550" s="71">
        <v>55</v>
      </c>
      <c r="E550" s="71" t="s">
        <v>599</v>
      </c>
    </row>
    <row r="551" spans="1:5" ht="12.75">
      <c r="A551" s="70" t="s">
        <v>1644</v>
      </c>
      <c r="B551" s="71">
        <v>332</v>
      </c>
      <c r="C551" s="70" t="s">
        <v>1604</v>
      </c>
      <c r="D551" s="71">
        <v>241</v>
      </c>
      <c r="E551" s="71" t="s">
        <v>599</v>
      </c>
    </row>
    <row r="552" spans="1:5" ht="12.75">
      <c r="A552" s="70" t="s">
        <v>1645</v>
      </c>
      <c r="B552" s="71">
        <v>332</v>
      </c>
      <c r="C552" s="70" t="s">
        <v>1604</v>
      </c>
      <c r="D552" s="71">
        <v>220</v>
      </c>
      <c r="E552" s="71" t="s">
        <v>599</v>
      </c>
    </row>
    <row r="553" spans="1:5" ht="12.75">
      <c r="A553" s="70" t="s">
        <v>1646</v>
      </c>
      <c r="B553" s="71">
        <v>332</v>
      </c>
      <c r="C553" s="70" t="s">
        <v>1604</v>
      </c>
      <c r="D553" s="71">
        <v>111</v>
      </c>
      <c r="E553" s="71">
        <v>23</v>
      </c>
    </row>
    <row r="554" spans="1:5" ht="12.75">
      <c r="A554" s="70" t="s">
        <v>1647</v>
      </c>
      <c r="B554" s="71">
        <v>332</v>
      </c>
      <c r="C554" s="70" t="s">
        <v>1604</v>
      </c>
      <c r="D554" s="71">
        <v>132</v>
      </c>
      <c r="E554" s="71">
        <v>24</v>
      </c>
    </row>
    <row r="555" spans="1:5" ht="12.75">
      <c r="A555" s="70" t="s">
        <v>1648</v>
      </c>
      <c r="B555" s="71">
        <v>332</v>
      </c>
      <c r="C555" s="70" t="s">
        <v>1604</v>
      </c>
      <c r="D555" s="71">
        <v>173</v>
      </c>
      <c r="E555" s="71" t="s">
        <v>599</v>
      </c>
    </row>
    <row r="556" spans="1:5" ht="12.75">
      <c r="A556" s="70" t="s">
        <v>1649</v>
      </c>
      <c r="B556" s="71">
        <v>332</v>
      </c>
      <c r="C556" s="70" t="s">
        <v>1604</v>
      </c>
      <c r="D556" s="71">
        <v>239</v>
      </c>
      <c r="E556" s="71" t="s">
        <v>599</v>
      </c>
    </row>
    <row r="557" spans="1:5" ht="12.75">
      <c r="A557" s="70" t="s">
        <v>1650</v>
      </c>
      <c r="B557" s="71">
        <v>332</v>
      </c>
      <c r="C557" s="70" t="s">
        <v>1604</v>
      </c>
      <c r="D557" s="71">
        <v>214</v>
      </c>
      <c r="E557" s="71" t="s">
        <v>599</v>
      </c>
    </row>
    <row r="558" spans="1:5" ht="12.75">
      <c r="A558" s="70" t="s">
        <v>1651</v>
      </c>
      <c r="B558" s="71">
        <v>332</v>
      </c>
      <c r="C558" s="70" t="s">
        <v>1604</v>
      </c>
      <c r="D558" s="71">
        <v>66</v>
      </c>
      <c r="E558" s="71">
        <v>11</v>
      </c>
    </row>
    <row r="559" spans="1:5" ht="12.75">
      <c r="A559" s="70" t="s">
        <v>1652</v>
      </c>
      <c r="B559" s="71">
        <v>332</v>
      </c>
      <c r="C559" s="70" t="s">
        <v>1604</v>
      </c>
      <c r="D559" s="71">
        <v>67</v>
      </c>
      <c r="E559" s="71">
        <v>19</v>
      </c>
    </row>
    <row r="560" spans="1:5" ht="12.75">
      <c r="A560" s="70" t="s">
        <v>1653</v>
      </c>
      <c r="B560" s="71">
        <v>332</v>
      </c>
      <c r="C560" s="70" t="s">
        <v>1604</v>
      </c>
      <c r="D560" s="71">
        <v>196</v>
      </c>
      <c r="E560" s="71">
        <v>15</v>
      </c>
    </row>
    <row r="561" spans="1:5" ht="12.75">
      <c r="A561" s="70" t="s">
        <v>1654</v>
      </c>
      <c r="B561" s="71">
        <v>332</v>
      </c>
      <c r="C561" s="70" t="s">
        <v>1604</v>
      </c>
      <c r="D561" s="71">
        <v>134</v>
      </c>
      <c r="E561" s="71">
        <v>2</v>
      </c>
    </row>
    <row r="562" spans="1:5" ht="12.75">
      <c r="A562" s="70" t="s">
        <v>1655</v>
      </c>
      <c r="B562" s="71">
        <v>332</v>
      </c>
      <c r="C562" s="70" t="s">
        <v>1604</v>
      </c>
      <c r="D562" s="71">
        <v>259</v>
      </c>
      <c r="E562" s="71">
        <v>3</v>
      </c>
    </row>
    <row r="563" spans="1:5" ht="12.75">
      <c r="A563" s="70" t="s">
        <v>1656</v>
      </c>
      <c r="B563" s="71">
        <v>332</v>
      </c>
      <c r="C563" s="70" t="s">
        <v>1604</v>
      </c>
      <c r="D563" s="71">
        <v>240</v>
      </c>
      <c r="E563" s="71" t="s">
        <v>599</v>
      </c>
    </row>
    <row r="564" spans="1:5" ht="12.75">
      <c r="A564" s="70" t="s">
        <v>1657</v>
      </c>
      <c r="B564" s="71">
        <v>332</v>
      </c>
      <c r="C564" s="70" t="s">
        <v>1604</v>
      </c>
      <c r="D564" s="71">
        <v>205</v>
      </c>
      <c r="E564" s="71">
        <v>9</v>
      </c>
    </row>
    <row r="565" spans="1:5" ht="12.75">
      <c r="A565" s="70" t="s">
        <v>1658</v>
      </c>
      <c r="B565" s="71">
        <v>332</v>
      </c>
      <c r="C565" s="70" t="s">
        <v>1604</v>
      </c>
      <c r="D565" s="71">
        <v>274</v>
      </c>
      <c r="E565" s="71" t="s">
        <v>599</v>
      </c>
    </row>
    <row r="566" spans="1:5" ht="12.75">
      <c r="A566" s="70" t="s">
        <v>1659</v>
      </c>
      <c r="B566" s="71">
        <v>332</v>
      </c>
      <c r="C566" s="70" t="s">
        <v>1604</v>
      </c>
      <c r="D566" s="71">
        <v>79</v>
      </c>
      <c r="E566" s="71" t="s">
        <v>599</v>
      </c>
    </row>
    <row r="567" spans="1:5" ht="12.75">
      <c r="A567" s="70" t="s">
        <v>1660</v>
      </c>
      <c r="B567" s="71">
        <v>332</v>
      </c>
      <c r="C567" s="70" t="s">
        <v>1604</v>
      </c>
      <c r="D567" s="71">
        <v>233</v>
      </c>
      <c r="E567" s="71" t="s">
        <v>599</v>
      </c>
    </row>
    <row r="568" spans="1:5" ht="12.75">
      <c r="A568" s="70" t="s">
        <v>1661</v>
      </c>
      <c r="B568" s="71">
        <v>332</v>
      </c>
      <c r="C568" s="70" t="s">
        <v>1604</v>
      </c>
      <c r="D568" s="71">
        <v>234</v>
      </c>
      <c r="E568" s="71" t="s">
        <v>599</v>
      </c>
    </row>
    <row r="569" spans="1:5" ht="12.75">
      <c r="A569" s="70" t="s">
        <v>1662</v>
      </c>
      <c r="B569" s="71">
        <v>356</v>
      </c>
      <c r="C569" s="70" t="s">
        <v>1663</v>
      </c>
      <c r="D569" s="71">
        <v>147</v>
      </c>
      <c r="E569" s="71" t="s">
        <v>599</v>
      </c>
    </row>
    <row r="570" spans="1:5" ht="12.75">
      <c r="A570" s="70" t="s">
        <v>1664</v>
      </c>
      <c r="B570" s="71">
        <v>356</v>
      </c>
      <c r="C570" s="70" t="s">
        <v>1663</v>
      </c>
      <c r="D570" s="71">
        <v>53</v>
      </c>
      <c r="E570" s="71" t="s">
        <v>599</v>
      </c>
    </row>
    <row r="571" spans="1:5" ht="12.75">
      <c r="A571" s="70" t="s">
        <v>1665</v>
      </c>
      <c r="B571" s="71">
        <v>356</v>
      </c>
      <c r="C571" s="70" t="s">
        <v>1663</v>
      </c>
      <c r="D571" s="71">
        <v>146</v>
      </c>
      <c r="E571" s="71" t="s">
        <v>599</v>
      </c>
    </row>
    <row r="572" spans="1:5" ht="12.75">
      <c r="A572" s="70" t="s">
        <v>1666</v>
      </c>
      <c r="B572" s="71">
        <v>356</v>
      </c>
      <c r="C572" s="70" t="s">
        <v>1663</v>
      </c>
      <c r="D572" s="71">
        <v>154</v>
      </c>
      <c r="E572" s="71" t="s">
        <v>599</v>
      </c>
    </row>
    <row r="573" spans="1:5" ht="12.75">
      <c r="A573" s="70" t="s">
        <v>1667</v>
      </c>
      <c r="B573" s="71">
        <v>356</v>
      </c>
      <c r="C573" s="70" t="s">
        <v>1663</v>
      </c>
      <c r="D573" s="71">
        <v>48</v>
      </c>
      <c r="E573" s="71" t="s">
        <v>599</v>
      </c>
    </row>
    <row r="574" spans="1:5" ht="12.75">
      <c r="A574" s="70" t="s">
        <v>1668</v>
      </c>
      <c r="B574" s="71">
        <v>356</v>
      </c>
      <c r="C574" s="70" t="s">
        <v>1663</v>
      </c>
      <c r="D574" s="71">
        <v>52</v>
      </c>
      <c r="E574" s="71">
        <v>5</v>
      </c>
    </row>
    <row r="575" spans="1:5" ht="12.75">
      <c r="A575" s="70" t="s">
        <v>1669</v>
      </c>
      <c r="B575" s="71">
        <v>356</v>
      </c>
      <c r="C575" s="70" t="s">
        <v>1663</v>
      </c>
      <c r="D575" s="71">
        <v>38</v>
      </c>
      <c r="E575" s="71" t="s">
        <v>599</v>
      </c>
    </row>
    <row r="576" spans="1:5" ht="12.75">
      <c r="A576" s="70" t="s">
        <v>1670</v>
      </c>
      <c r="B576" s="71">
        <v>356</v>
      </c>
      <c r="C576" s="70" t="s">
        <v>1663</v>
      </c>
      <c r="D576" s="71">
        <v>130</v>
      </c>
      <c r="E576" s="71">
        <v>7</v>
      </c>
    </row>
    <row r="577" spans="1:5" ht="12.75">
      <c r="A577" s="70" t="s">
        <v>1671</v>
      </c>
      <c r="B577" s="71">
        <v>356</v>
      </c>
      <c r="C577" s="70" t="s">
        <v>1663</v>
      </c>
      <c r="D577" s="71">
        <v>106</v>
      </c>
      <c r="E577" s="71">
        <v>1</v>
      </c>
    </row>
    <row r="578" spans="1:5" ht="12.75">
      <c r="A578" s="70" t="s">
        <v>1672</v>
      </c>
      <c r="B578" s="71">
        <v>356</v>
      </c>
      <c r="C578" s="70" t="s">
        <v>1663</v>
      </c>
      <c r="D578" s="71">
        <v>16</v>
      </c>
      <c r="E578" s="71" t="s">
        <v>599</v>
      </c>
    </row>
    <row r="579" spans="1:5" ht="12.75">
      <c r="A579" s="70" t="s">
        <v>1673</v>
      </c>
      <c r="B579" s="71">
        <v>356</v>
      </c>
      <c r="C579" s="70" t="s">
        <v>1663</v>
      </c>
      <c r="D579" s="71">
        <v>15</v>
      </c>
      <c r="E579" s="71">
        <v>12</v>
      </c>
    </row>
    <row r="580" spans="1:5" ht="12.75">
      <c r="A580" s="70" t="s">
        <v>1408</v>
      </c>
      <c r="B580" s="71">
        <v>356</v>
      </c>
      <c r="C580" s="70" t="s">
        <v>1663</v>
      </c>
      <c r="D580" s="71">
        <v>155</v>
      </c>
      <c r="E580" s="71">
        <v>8</v>
      </c>
    </row>
    <row r="581" spans="1:5" ht="12.75">
      <c r="A581" s="70" t="s">
        <v>1674</v>
      </c>
      <c r="B581" s="71">
        <v>356</v>
      </c>
      <c r="C581" s="70" t="s">
        <v>1663</v>
      </c>
      <c r="D581" s="71">
        <v>149</v>
      </c>
      <c r="E581" s="71">
        <v>11</v>
      </c>
    </row>
    <row r="582" spans="1:5" ht="12.75">
      <c r="A582" s="70" t="s">
        <v>1675</v>
      </c>
      <c r="B582" s="71">
        <v>356</v>
      </c>
      <c r="C582" s="70" t="s">
        <v>1663</v>
      </c>
      <c r="D582" s="71">
        <v>150</v>
      </c>
      <c r="E582" s="71" t="s">
        <v>599</v>
      </c>
    </row>
    <row r="583" spans="1:5" ht="12.75">
      <c r="A583" s="70" t="s">
        <v>1676</v>
      </c>
      <c r="B583" s="71">
        <v>356</v>
      </c>
      <c r="C583" s="70" t="s">
        <v>1663</v>
      </c>
      <c r="D583" s="71">
        <v>123</v>
      </c>
      <c r="E583" s="71">
        <v>6</v>
      </c>
    </row>
    <row r="584" spans="1:5" ht="12.75">
      <c r="A584" s="70" t="s">
        <v>1677</v>
      </c>
      <c r="B584" s="71">
        <v>356</v>
      </c>
      <c r="C584" s="70" t="s">
        <v>1663</v>
      </c>
      <c r="D584" s="71">
        <v>23</v>
      </c>
      <c r="E584" s="71" t="s">
        <v>599</v>
      </c>
    </row>
    <row r="585" spans="1:5" ht="12.75">
      <c r="A585" s="70" t="s">
        <v>1678</v>
      </c>
      <c r="B585" s="71">
        <v>356</v>
      </c>
      <c r="C585" s="70" t="s">
        <v>1663</v>
      </c>
      <c r="D585" s="71">
        <v>24</v>
      </c>
      <c r="E585" s="71">
        <v>14</v>
      </c>
    </row>
    <row r="586" spans="1:5" ht="12.75">
      <c r="A586" s="70" t="s">
        <v>1679</v>
      </c>
      <c r="B586" s="71">
        <v>356</v>
      </c>
      <c r="C586" s="70" t="s">
        <v>1663</v>
      </c>
      <c r="D586" s="71">
        <v>116</v>
      </c>
      <c r="E586" s="71">
        <v>4</v>
      </c>
    </row>
    <row r="587" spans="1:5" ht="12.75">
      <c r="A587" s="70" t="s">
        <v>1680</v>
      </c>
      <c r="B587" s="71">
        <v>356</v>
      </c>
      <c r="C587" s="70" t="s">
        <v>1663</v>
      </c>
      <c r="D587" s="71">
        <v>27</v>
      </c>
      <c r="E587" s="71">
        <v>9</v>
      </c>
    </row>
    <row r="588" spans="1:5" ht="12.75">
      <c r="A588" s="70" t="s">
        <v>1681</v>
      </c>
      <c r="B588" s="71">
        <v>356</v>
      </c>
      <c r="C588" s="70" t="s">
        <v>1663</v>
      </c>
      <c r="D588" s="71">
        <v>136</v>
      </c>
      <c r="E588" s="71">
        <v>13</v>
      </c>
    </row>
    <row r="589" spans="1:5" ht="12.75">
      <c r="A589" s="70" t="s">
        <v>1682</v>
      </c>
      <c r="B589" s="71">
        <v>356</v>
      </c>
      <c r="C589" s="70" t="s">
        <v>1663</v>
      </c>
      <c r="D589" s="71">
        <v>141</v>
      </c>
      <c r="E589" s="71">
        <v>3</v>
      </c>
    </row>
    <row r="590" spans="1:5" ht="12.75">
      <c r="A590" s="70" t="s">
        <v>1683</v>
      </c>
      <c r="B590" s="71">
        <v>356</v>
      </c>
      <c r="C590" s="70" t="s">
        <v>1663</v>
      </c>
      <c r="D590" s="71">
        <v>156</v>
      </c>
      <c r="E590" s="71" t="s">
        <v>599</v>
      </c>
    </row>
    <row r="591" spans="1:5" ht="12.75">
      <c r="A591" s="70" t="s">
        <v>1684</v>
      </c>
      <c r="B591" s="71">
        <v>356</v>
      </c>
      <c r="C591" s="70" t="s">
        <v>1663</v>
      </c>
      <c r="D591" s="71">
        <v>148</v>
      </c>
      <c r="E591" s="71">
        <v>10</v>
      </c>
    </row>
    <row r="592" spans="1:5" ht="12.75">
      <c r="A592" s="70" t="s">
        <v>1685</v>
      </c>
      <c r="B592" s="71">
        <v>356</v>
      </c>
      <c r="C592" s="70" t="s">
        <v>1663</v>
      </c>
      <c r="D592" s="71">
        <v>90</v>
      </c>
      <c r="E592" s="71">
        <v>2</v>
      </c>
    </row>
    <row r="593" spans="1:5" ht="12.75">
      <c r="A593" s="70" t="s">
        <v>1686</v>
      </c>
      <c r="B593" s="71">
        <v>356</v>
      </c>
      <c r="C593" s="70" t="s">
        <v>1663</v>
      </c>
      <c r="D593" s="71">
        <v>151</v>
      </c>
      <c r="E593" s="71" t="s">
        <v>599</v>
      </c>
    </row>
    <row r="594" spans="1:5" ht="12.75">
      <c r="A594" s="70" t="s">
        <v>1687</v>
      </c>
      <c r="B594" s="71">
        <v>371</v>
      </c>
      <c r="C594" s="70" t="s">
        <v>1688</v>
      </c>
      <c r="D594" s="71">
        <v>94</v>
      </c>
      <c r="E594" s="71">
        <v>31</v>
      </c>
    </row>
    <row r="595" spans="1:5" ht="12.75">
      <c r="A595" s="70" t="s">
        <v>1689</v>
      </c>
      <c r="B595" s="71">
        <v>371</v>
      </c>
      <c r="C595" s="70" t="s">
        <v>1688</v>
      </c>
      <c r="D595" s="71">
        <v>19</v>
      </c>
      <c r="E595" s="71">
        <v>14</v>
      </c>
    </row>
    <row r="596" spans="1:5" ht="12.75">
      <c r="A596" s="70" t="s">
        <v>1690</v>
      </c>
      <c r="B596" s="71">
        <v>371</v>
      </c>
      <c r="C596" s="70" t="s">
        <v>1688</v>
      </c>
      <c r="D596" s="71">
        <v>92</v>
      </c>
      <c r="E596" s="71">
        <v>7</v>
      </c>
    </row>
    <row r="597" spans="1:5" ht="12.75">
      <c r="A597" s="70" t="s">
        <v>1691</v>
      </c>
      <c r="B597" s="71">
        <v>371</v>
      </c>
      <c r="C597" s="70" t="s">
        <v>1688</v>
      </c>
      <c r="D597" s="71">
        <v>6</v>
      </c>
      <c r="E597" s="71">
        <v>24</v>
      </c>
    </row>
    <row r="598" spans="1:5" ht="12.75">
      <c r="A598" s="70" t="s">
        <v>1692</v>
      </c>
      <c r="B598" s="71">
        <v>371</v>
      </c>
      <c r="C598" s="70" t="s">
        <v>1688</v>
      </c>
      <c r="D598" s="71">
        <v>93</v>
      </c>
      <c r="E598" s="71">
        <v>28</v>
      </c>
    </row>
    <row r="599" spans="1:5" ht="12.75">
      <c r="A599" s="70" t="s">
        <v>1693</v>
      </c>
      <c r="B599" s="71">
        <v>371</v>
      </c>
      <c r="C599" s="70" t="s">
        <v>1688</v>
      </c>
      <c r="D599" s="71">
        <v>60</v>
      </c>
      <c r="E599" s="71">
        <v>13</v>
      </c>
    </row>
    <row r="600" spans="1:5" ht="12.75">
      <c r="A600" s="70" t="s">
        <v>1694</v>
      </c>
      <c r="B600" s="71">
        <v>371</v>
      </c>
      <c r="C600" s="70" t="s">
        <v>1688</v>
      </c>
      <c r="D600" s="71">
        <v>10</v>
      </c>
      <c r="E600" s="71">
        <v>12</v>
      </c>
    </row>
    <row r="601" spans="1:5" ht="12.75">
      <c r="A601" s="70" t="s">
        <v>1695</v>
      </c>
      <c r="B601" s="71">
        <v>371</v>
      </c>
      <c r="C601" s="70" t="s">
        <v>1688</v>
      </c>
      <c r="D601" s="71">
        <v>25</v>
      </c>
      <c r="E601" s="71">
        <v>9</v>
      </c>
    </row>
    <row r="602" spans="1:5" ht="12.75">
      <c r="A602" s="70" t="s">
        <v>1696</v>
      </c>
      <c r="B602" s="71">
        <v>371</v>
      </c>
      <c r="C602" s="70" t="s">
        <v>1688</v>
      </c>
      <c r="D602" s="71">
        <v>105</v>
      </c>
      <c r="E602" s="71">
        <v>35</v>
      </c>
    </row>
    <row r="603" spans="1:5" ht="12.75">
      <c r="A603" s="70" t="s">
        <v>1697</v>
      </c>
      <c r="B603" s="71">
        <v>371</v>
      </c>
      <c r="C603" s="70" t="s">
        <v>1688</v>
      </c>
      <c r="D603" s="71">
        <v>98</v>
      </c>
      <c r="E603" s="71">
        <v>20</v>
      </c>
    </row>
    <row r="604" spans="1:5" ht="12.75">
      <c r="A604" s="70" t="s">
        <v>1619</v>
      </c>
      <c r="B604" s="71">
        <v>371</v>
      </c>
      <c r="C604" s="70" t="s">
        <v>1688</v>
      </c>
      <c r="D604" s="71">
        <v>5</v>
      </c>
      <c r="E604" s="71" t="s">
        <v>599</v>
      </c>
    </row>
    <row r="605" spans="1:5" ht="12.75">
      <c r="A605" s="70" t="s">
        <v>1698</v>
      </c>
      <c r="B605" s="71">
        <v>371</v>
      </c>
      <c r="C605" s="70" t="s">
        <v>1688</v>
      </c>
      <c r="D605" s="71">
        <v>77</v>
      </c>
      <c r="E605" s="71">
        <v>36</v>
      </c>
    </row>
    <row r="606" spans="1:5" ht="12.75">
      <c r="A606" s="70" t="s">
        <v>1699</v>
      </c>
      <c r="B606" s="71">
        <v>371</v>
      </c>
      <c r="C606" s="70" t="s">
        <v>1688</v>
      </c>
      <c r="D606" s="71">
        <v>26</v>
      </c>
      <c r="E606" s="71">
        <v>11</v>
      </c>
    </row>
    <row r="607" spans="1:5" ht="12.75">
      <c r="A607" s="70" t="s">
        <v>1700</v>
      </c>
      <c r="B607" s="71">
        <v>371</v>
      </c>
      <c r="C607" s="70" t="s">
        <v>1688</v>
      </c>
      <c r="D607" s="71">
        <v>57</v>
      </c>
      <c r="E607" s="71">
        <v>23</v>
      </c>
    </row>
    <row r="608" spans="1:5" ht="12.75">
      <c r="A608" s="70" t="s">
        <v>1701</v>
      </c>
      <c r="B608" s="71">
        <v>371</v>
      </c>
      <c r="C608" s="70" t="s">
        <v>1688</v>
      </c>
      <c r="D608" s="71">
        <v>78</v>
      </c>
      <c r="E608" s="71">
        <v>8</v>
      </c>
    </row>
    <row r="609" spans="1:5" ht="12.75">
      <c r="A609" s="70" t="s">
        <v>1702</v>
      </c>
      <c r="B609" s="71">
        <v>371</v>
      </c>
      <c r="C609" s="70" t="s">
        <v>1688</v>
      </c>
      <c r="D609" s="71">
        <v>28</v>
      </c>
      <c r="E609" s="71">
        <v>32</v>
      </c>
    </row>
    <row r="610" spans="1:5" ht="12.75">
      <c r="A610" s="70" t="s">
        <v>1703</v>
      </c>
      <c r="B610" s="71">
        <v>371</v>
      </c>
      <c r="C610" s="70" t="s">
        <v>1688</v>
      </c>
      <c r="D610" s="71">
        <v>79</v>
      </c>
      <c r="E610" s="71">
        <v>22</v>
      </c>
    </row>
    <row r="611" spans="1:5" ht="12.75">
      <c r="A611" s="70" t="s">
        <v>1704</v>
      </c>
      <c r="B611" s="71">
        <v>371</v>
      </c>
      <c r="C611" s="70" t="s">
        <v>1688</v>
      </c>
      <c r="D611" s="71">
        <v>59</v>
      </c>
      <c r="E611" s="71">
        <v>3</v>
      </c>
    </row>
    <row r="612" spans="1:5" ht="12.75">
      <c r="A612" s="70" t="s">
        <v>1705</v>
      </c>
      <c r="B612" s="71">
        <v>371</v>
      </c>
      <c r="C612" s="70" t="s">
        <v>1688</v>
      </c>
      <c r="D612" s="71">
        <v>3</v>
      </c>
      <c r="E612" s="71">
        <v>21</v>
      </c>
    </row>
    <row r="613" spans="1:5" ht="12.75">
      <c r="A613" s="70" t="s">
        <v>1634</v>
      </c>
      <c r="B613" s="71">
        <v>371</v>
      </c>
      <c r="C613" s="70" t="s">
        <v>1688</v>
      </c>
      <c r="D613" s="71">
        <v>58</v>
      </c>
      <c r="E613" s="71" t="s">
        <v>599</v>
      </c>
    </row>
    <row r="614" spans="1:5" ht="12.75">
      <c r="A614" s="70" t="s">
        <v>1706</v>
      </c>
      <c r="B614" s="71">
        <v>371</v>
      </c>
      <c r="C614" s="70" t="s">
        <v>1688</v>
      </c>
      <c r="D614" s="71">
        <v>48</v>
      </c>
      <c r="E614" s="71">
        <v>4</v>
      </c>
    </row>
    <row r="615" spans="1:5" ht="12.75">
      <c r="A615" s="70" t="s">
        <v>1707</v>
      </c>
      <c r="B615" s="71">
        <v>371</v>
      </c>
      <c r="C615" s="70" t="s">
        <v>1688</v>
      </c>
      <c r="D615" s="71">
        <v>17</v>
      </c>
      <c r="E615" s="71">
        <v>2</v>
      </c>
    </row>
    <row r="616" spans="1:5" ht="12.75">
      <c r="A616" s="70" t="s">
        <v>1708</v>
      </c>
      <c r="B616" s="71">
        <v>371</v>
      </c>
      <c r="C616" s="70" t="s">
        <v>1688</v>
      </c>
      <c r="D616" s="71">
        <v>12</v>
      </c>
      <c r="E616" s="71">
        <v>16</v>
      </c>
    </row>
    <row r="617" spans="1:5" ht="12.75">
      <c r="A617" s="70" t="s">
        <v>1709</v>
      </c>
      <c r="B617" s="71">
        <v>371</v>
      </c>
      <c r="C617" s="70" t="s">
        <v>1688</v>
      </c>
      <c r="D617" s="71">
        <v>65</v>
      </c>
      <c r="E617" s="71">
        <v>33</v>
      </c>
    </row>
    <row r="618" spans="1:5" ht="12.75">
      <c r="A618" s="70" t="s">
        <v>1710</v>
      </c>
      <c r="B618" s="71">
        <v>371</v>
      </c>
      <c r="C618" s="70" t="s">
        <v>1688</v>
      </c>
      <c r="D618" s="71">
        <v>91</v>
      </c>
      <c r="E618" s="71">
        <v>1</v>
      </c>
    </row>
    <row r="619" spans="1:5" ht="12.75">
      <c r="A619" s="70" t="s">
        <v>1711</v>
      </c>
      <c r="B619" s="71">
        <v>371</v>
      </c>
      <c r="C619" s="70" t="s">
        <v>1688</v>
      </c>
      <c r="D619" s="71">
        <v>9</v>
      </c>
      <c r="E619" s="71">
        <v>5</v>
      </c>
    </row>
    <row r="620" spans="1:5" ht="12.75">
      <c r="A620" s="70" t="s">
        <v>1712</v>
      </c>
      <c r="B620" s="71">
        <v>371</v>
      </c>
      <c r="C620" s="70" t="s">
        <v>1688</v>
      </c>
      <c r="D620" s="71">
        <v>97</v>
      </c>
      <c r="E620" s="71">
        <v>26</v>
      </c>
    </row>
    <row r="621" spans="1:5" ht="12.75">
      <c r="A621" s="70" t="s">
        <v>1713</v>
      </c>
      <c r="B621" s="71">
        <v>371</v>
      </c>
      <c r="C621" s="70" t="s">
        <v>1688</v>
      </c>
      <c r="D621" s="71">
        <v>67</v>
      </c>
      <c r="E621" s="71">
        <v>19</v>
      </c>
    </row>
    <row r="622" spans="1:5" ht="12.75">
      <c r="A622" s="70" t="s">
        <v>1714</v>
      </c>
      <c r="B622" s="71">
        <v>371</v>
      </c>
      <c r="C622" s="70" t="s">
        <v>1688</v>
      </c>
      <c r="D622" s="71">
        <v>106</v>
      </c>
      <c r="E622" s="71">
        <v>34</v>
      </c>
    </row>
    <row r="623" spans="1:5" ht="12.75">
      <c r="A623" s="70" t="s">
        <v>1715</v>
      </c>
      <c r="B623" s="71">
        <v>371</v>
      </c>
      <c r="C623" s="70" t="s">
        <v>1688</v>
      </c>
      <c r="D623" s="71">
        <v>82</v>
      </c>
      <c r="E623" s="71">
        <v>15</v>
      </c>
    </row>
    <row r="624" spans="1:5" ht="12.75">
      <c r="A624" s="70" t="s">
        <v>1716</v>
      </c>
      <c r="B624" s="71">
        <v>371</v>
      </c>
      <c r="C624" s="70" t="s">
        <v>1688</v>
      </c>
      <c r="D624" s="71">
        <v>102</v>
      </c>
      <c r="E624" s="71">
        <v>30</v>
      </c>
    </row>
    <row r="625" spans="1:5" ht="12.75">
      <c r="A625" s="70" t="s">
        <v>1717</v>
      </c>
      <c r="B625" s="71">
        <v>371</v>
      </c>
      <c r="C625" s="70" t="s">
        <v>1688</v>
      </c>
      <c r="D625" s="71">
        <v>107</v>
      </c>
      <c r="E625" s="71">
        <v>6</v>
      </c>
    </row>
    <row r="626" spans="1:5" ht="12.75">
      <c r="A626" s="70" t="s">
        <v>1718</v>
      </c>
      <c r="B626" s="71">
        <v>371</v>
      </c>
      <c r="C626" s="70" t="s">
        <v>1688</v>
      </c>
      <c r="D626" s="71">
        <v>83</v>
      </c>
      <c r="E626" s="71">
        <v>18</v>
      </c>
    </row>
    <row r="627" spans="1:5" ht="12.75">
      <c r="A627" s="70" t="s">
        <v>1719</v>
      </c>
      <c r="B627" s="71">
        <v>371</v>
      </c>
      <c r="C627" s="70" t="s">
        <v>1688</v>
      </c>
      <c r="D627" s="71">
        <v>108</v>
      </c>
      <c r="E627" s="71">
        <v>10</v>
      </c>
    </row>
    <row r="628" spans="1:5" ht="12.75">
      <c r="A628" s="70" t="s">
        <v>1720</v>
      </c>
      <c r="B628" s="71">
        <v>371</v>
      </c>
      <c r="C628" s="70" t="s">
        <v>1688</v>
      </c>
      <c r="D628" s="71">
        <v>44</v>
      </c>
      <c r="E628" s="71">
        <v>17</v>
      </c>
    </row>
    <row r="629" spans="1:5" ht="12.75">
      <c r="A629" s="70" t="s">
        <v>1721</v>
      </c>
      <c r="B629" s="71">
        <v>378</v>
      </c>
      <c r="C629" s="70" t="s">
        <v>1722</v>
      </c>
      <c r="D629" s="71">
        <v>12</v>
      </c>
      <c r="E629" s="71">
        <v>4</v>
      </c>
    </row>
    <row r="630" spans="1:5" ht="12.75">
      <c r="A630" s="70" t="s">
        <v>1723</v>
      </c>
      <c r="B630" s="71">
        <v>378</v>
      </c>
      <c r="C630" s="70" t="s">
        <v>1722</v>
      </c>
      <c r="D630" s="71">
        <v>46</v>
      </c>
      <c r="E630" s="71">
        <v>5</v>
      </c>
    </row>
    <row r="631" spans="1:5" ht="12.75">
      <c r="A631" s="70" t="s">
        <v>1724</v>
      </c>
      <c r="B631" s="71">
        <v>378</v>
      </c>
      <c r="C631" s="70" t="s">
        <v>1722</v>
      </c>
      <c r="D631" s="71">
        <v>111</v>
      </c>
      <c r="E631" s="71" t="s">
        <v>599</v>
      </c>
    </row>
    <row r="632" spans="1:5" ht="12.75">
      <c r="A632" s="70" t="s">
        <v>1725</v>
      </c>
      <c r="B632" s="71">
        <v>378</v>
      </c>
      <c r="C632" s="70" t="s">
        <v>1722</v>
      </c>
      <c r="D632" s="71">
        <v>99</v>
      </c>
      <c r="E632" s="71" t="s">
        <v>599</v>
      </c>
    </row>
    <row r="633" spans="1:5" ht="12.75">
      <c r="A633" s="70" t="s">
        <v>1726</v>
      </c>
      <c r="B633" s="71">
        <v>378</v>
      </c>
      <c r="C633" s="70" t="s">
        <v>1722</v>
      </c>
      <c r="D633" s="71">
        <v>112</v>
      </c>
      <c r="E633" s="71">
        <v>11</v>
      </c>
    </row>
    <row r="634" spans="1:5" ht="12.75">
      <c r="A634" s="70" t="s">
        <v>1727</v>
      </c>
      <c r="B634" s="71">
        <v>378</v>
      </c>
      <c r="C634" s="70" t="s">
        <v>1722</v>
      </c>
      <c r="D634" s="71">
        <v>93</v>
      </c>
      <c r="E634" s="71">
        <v>22</v>
      </c>
    </row>
    <row r="635" spans="1:5" ht="12.75">
      <c r="A635" s="70" t="s">
        <v>1728</v>
      </c>
      <c r="B635" s="71">
        <v>378</v>
      </c>
      <c r="C635" s="70" t="s">
        <v>1722</v>
      </c>
      <c r="D635" s="71">
        <v>143</v>
      </c>
      <c r="E635" s="71" t="s">
        <v>599</v>
      </c>
    </row>
    <row r="636" spans="1:5" ht="12.75">
      <c r="A636" s="70" t="s">
        <v>1729</v>
      </c>
      <c r="B636" s="71">
        <v>378</v>
      </c>
      <c r="C636" s="70" t="s">
        <v>1722</v>
      </c>
      <c r="D636" s="71">
        <v>84</v>
      </c>
      <c r="E636" s="71" t="s">
        <v>599</v>
      </c>
    </row>
    <row r="637" spans="1:5" ht="12.75">
      <c r="A637" s="70" t="s">
        <v>1730</v>
      </c>
      <c r="B637" s="71">
        <v>378</v>
      </c>
      <c r="C637" s="70" t="s">
        <v>1722</v>
      </c>
      <c r="D637" s="71">
        <v>82</v>
      </c>
      <c r="E637" s="71" t="s">
        <v>599</v>
      </c>
    </row>
    <row r="638" spans="1:5" ht="12.75">
      <c r="A638" s="70" t="s">
        <v>1189</v>
      </c>
      <c r="B638" s="71">
        <v>378</v>
      </c>
      <c r="C638" s="70" t="s">
        <v>1722</v>
      </c>
      <c r="D638" s="71">
        <v>102</v>
      </c>
      <c r="E638" s="71">
        <v>10</v>
      </c>
    </row>
    <row r="639" spans="1:5" ht="12.75">
      <c r="A639" s="70" t="s">
        <v>1731</v>
      </c>
      <c r="B639" s="71">
        <v>378</v>
      </c>
      <c r="C639" s="70" t="s">
        <v>1722</v>
      </c>
      <c r="D639" s="71">
        <v>105</v>
      </c>
      <c r="E639" s="71" t="s">
        <v>599</v>
      </c>
    </row>
    <row r="640" spans="1:5" ht="12.75">
      <c r="A640" s="70" t="s">
        <v>1732</v>
      </c>
      <c r="B640" s="71">
        <v>378</v>
      </c>
      <c r="C640" s="70" t="s">
        <v>1722</v>
      </c>
      <c r="D640" s="71">
        <v>85</v>
      </c>
      <c r="E640" s="71" t="s">
        <v>599</v>
      </c>
    </row>
    <row r="641" spans="1:5" ht="12.75">
      <c r="A641" s="70" t="s">
        <v>1733</v>
      </c>
      <c r="B641" s="71">
        <v>378</v>
      </c>
      <c r="C641" s="70" t="s">
        <v>1722</v>
      </c>
      <c r="D641" s="71">
        <v>161</v>
      </c>
      <c r="E641" s="71" t="s">
        <v>599</v>
      </c>
    </row>
    <row r="642" spans="1:5" ht="12.75">
      <c r="A642" s="70" t="s">
        <v>1734</v>
      </c>
      <c r="B642" s="71">
        <v>378</v>
      </c>
      <c r="C642" s="70" t="s">
        <v>1722</v>
      </c>
      <c r="D642" s="71">
        <v>60</v>
      </c>
      <c r="E642" s="71">
        <v>2</v>
      </c>
    </row>
    <row r="643" spans="1:5" ht="12.75">
      <c r="A643" s="70" t="s">
        <v>1735</v>
      </c>
      <c r="B643" s="71">
        <v>378</v>
      </c>
      <c r="C643" s="70" t="s">
        <v>1722</v>
      </c>
      <c r="D643" s="71">
        <v>107</v>
      </c>
      <c r="E643" s="71" t="s">
        <v>599</v>
      </c>
    </row>
    <row r="644" spans="1:5" ht="12.75">
      <c r="A644" s="70" t="s">
        <v>1736</v>
      </c>
      <c r="B644" s="71">
        <v>378</v>
      </c>
      <c r="C644" s="70" t="s">
        <v>1722</v>
      </c>
      <c r="D644" s="71">
        <v>76</v>
      </c>
      <c r="E644" s="71" t="s">
        <v>599</v>
      </c>
    </row>
    <row r="645" spans="1:5" ht="12.75">
      <c r="A645" s="70" t="s">
        <v>1737</v>
      </c>
      <c r="B645" s="71">
        <v>378</v>
      </c>
      <c r="C645" s="70" t="s">
        <v>1722</v>
      </c>
      <c r="D645" s="71">
        <v>71</v>
      </c>
      <c r="E645" s="71" t="s">
        <v>599</v>
      </c>
    </row>
    <row r="646" spans="1:5" ht="12.75">
      <c r="A646" s="70" t="s">
        <v>1738</v>
      </c>
      <c r="B646" s="71">
        <v>378</v>
      </c>
      <c r="C646" s="70" t="s">
        <v>1722</v>
      </c>
      <c r="D646" s="71">
        <v>31</v>
      </c>
      <c r="E646" s="71" t="s">
        <v>599</v>
      </c>
    </row>
    <row r="647" spans="1:5" ht="12.75">
      <c r="A647" s="70" t="s">
        <v>1739</v>
      </c>
      <c r="B647" s="71">
        <v>378</v>
      </c>
      <c r="C647" s="70" t="s">
        <v>1722</v>
      </c>
      <c r="D647" s="71">
        <v>123</v>
      </c>
      <c r="E647" s="71" t="s">
        <v>599</v>
      </c>
    </row>
    <row r="648" spans="1:5" ht="12.75">
      <c r="A648" s="70" t="s">
        <v>1740</v>
      </c>
      <c r="B648" s="71">
        <v>378</v>
      </c>
      <c r="C648" s="70" t="s">
        <v>1722</v>
      </c>
      <c r="D648" s="71">
        <v>113</v>
      </c>
      <c r="E648" s="71" t="s">
        <v>599</v>
      </c>
    </row>
    <row r="649" spans="1:5" ht="12.75">
      <c r="A649" s="70" t="s">
        <v>1741</v>
      </c>
      <c r="B649" s="71">
        <v>378</v>
      </c>
      <c r="C649" s="70" t="s">
        <v>1722</v>
      </c>
      <c r="D649" s="71">
        <v>142</v>
      </c>
      <c r="E649" s="71" t="s">
        <v>599</v>
      </c>
    </row>
    <row r="650" spans="1:5" ht="12.75">
      <c r="A650" s="70" t="s">
        <v>1742</v>
      </c>
      <c r="B650" s="71">
        <v>378</v>
      </c>
      <c r="C650" s="70" t="s">
        <v>1722</v>
      </c>
      <c r="D650" s="71">
        <v>125</v>
      </c>
      <c r="E650" s="71" t="s">
        <v>599</v>
      </c>
    </row>
    <row r="651" spans="1:5" ht="12.75">
      <c r="A651" s="70" t="s">
        <v>1743</v>
      </c>
      <c r="B651" s="71">
        <v>378</v>
      </c>
      <c r="C651" s="70" t="s">
        <v>1722</v>
      </c>
      <c r="D651" s="71">
        <v>126</v>
      </c>
      <c r="E651" s="71" t="s">
        <v>599</v>
      </c>
    </row>
    <row r="652" spans="1:5" ht="12.75">
      <c r="A652" s="70" t="s">
        <v>1744</v>
      </c>
      <c r="B652" s="71">
        <v>378</v>
      </c>
      <c r="C652" s="70" t="s">
        <v>1722</v>
      </c>
      <c r="D652" s="71">
        <v>100</v>
      </c>
      <c r="E652" s="71">
        <v>7</v>
      </c>
    </row>
    <row r="653" spans="1:5" ht="12.75">
      <c r="A653" s="70" t="s">
        <v>1745</v>
      </c>
      <c r="B653" s="71">
        <v>378</v>
      </c>
      <c r="C653" s="70" t="s">
        <v>1722</v>
      </c>
      <c r="D653" s="71">
        <v>131</v>
      </c>
      <c r="E653" s="71" t="s">
        <v>599</v>
      </c>
    </row>
    <row r="654" spans="1:5" ht="12.75">
      <c r="A654" s="70" t="s">
        <v>1746</v>
      </c>
      <c r="B654" s="71">
        <v>378</v>
      </c>
      <c r="C654" s="70" t="s">
        <v>1722</v>
      </c>
      <c r="D654" s="71">
        <v>49</v>
      </c>
      <c r="E654" s="71" t="s">
        <v>599</v>
      </c>
    </row>
    <row r="655" spans="1:5" ht="12.75">
      <c r="A655" s="70" t="s">
        <v>1747</v>
      </c>
      <c r="B655" s="71">
        <v>378</v>
      </c>
      <c r="C655" s="70" t="s">
        <v>1722</v>
      </c>
      <c r="D655" s="71">
        <v>114</v>
      </c>
      <c r="E655" s="71">
        <v>23</v>
      </c>
    </row>
    <row r="656" spans="1:5" ht="12.75">
      <c r="A656" s="70" t="s">
        <v>1194</v>
      </c>
      <c r="B656" s="71">
        <v>378</v>
      </c>
      <c r="C656" s="70" t="s">
        <v>1722</v>
      </c>
      <c r="D656" s="71">
        <v>160</v>
      </c>
      <c r="E656" s="71" t="s">
        <v>599</v>
      </c>
    </row>
    <row r="657" spans="1:5" ht="12.75">
      <c r="A657" s="70" t="s">
        <v>1195</v>
      </c>
      <c r="B657" s="71">
        <v>378</v>
      </c>
      <c r="C657" s="70" t="s">
        <v>1722</v>
      </c>
      <c r="D657" s="71">
        <v>115</v>
      </c>
      <c r="E657" s="71">
        <v>9</v>
      </c>
    </row>
    <row r="658" spans="1:5" ht="12.75">
      <c r="A658" s="70" t="s">
        <v>1748</v>
      </c>
      <c r="B658" s="71">
        <v>378</v>
      </c>
      <c r="C658" s="70" t="s">
        <v>1722</v>
      </c>
      <c r="D658" s="71">
        <v>128</v>
      </c>
      <c r="E658" s="71">
        <v>18</v>
      </c>
    </row>
    <row r="659" spans="1:5" ht="12.75">
      <c r="A659" s="70" t="s">
        <v>1749</v>
      </c>
      <c r="B659" s="71">
        <v>378</v>
      </c>
      <c r="C659" s="70" t="s">
        <v>1722</v>
      </c>
      <c r="D659" s="71">
        <v>134</v>
      </c>
      <c r="E659" s="71">
        <v>13</v>
      </c>
    </row>
    <row r="660" spans="1:5" ht="12.75">
      <c r="A660" s="70" t="s">
        <v>1750</v>
      </c>
      <c r="B660" s="71">
        <v>378</v>
      </c>
      <c r="C660" s="70" t="s">
        <v>1722</v>
      </c>
      <c r="D660" s="71">
        <v>162</v>
      </c>
      <c r="E660" s="71" t="s">
        <v>599</v>
      </c>
    </row>
    <row r="661" spans="1:5" ht="12.75">
      <c r="A661" s="70" t="s">
        <v>1751</v>
      </c>
      <c r="B661" s="71">
        <v>378</v>
      </c>
      <c r="C661" s="70" t="s">
        <v>1722</v>
      </c>
      <c r="D661" s="71">
        <v>116</v>
      </c>
      <c r="E661" s="71" t="s">
        <v>599</v>
      </c>
    </row>
    <row r="662" spans="1:5" ht="12.75">
      <c r="A662" s="70" t="s">
        <v>1752</v>
      </c>
      <c r="B662" s="71">
        <v>378</v>
      </c>
      <c r="C662" s="70" t="s">
        <v>1722</v>
      </c>
      <c r="D662" s="71">
        <v>40</v>
      </c>
      <c r="E662" s="71">
        <v>16</v>
      </c>
    </row>
    <row r="663" spans="1:5" ht="12.75">
      <c r="A663" s="70" t="s">
        <v>1753</v>
      </c>
      <c r="B663" s="71">
        <v>378</v>
      </c>
      <c r="C663" s="70" t="s">
        <v>1722</v>
      </c>
      <c r="D663" s="71">
        <v>108</v>
      </c>
      <c r="E663" s="71" t="s">
        <v>599</v>
      </c>
    </row>
    <row r="664" spans="1:5" ht="12.75">
      <c r="A664" s="70" t="s">
        <v>1754</v>
      </c>
      <c r="B664" s="71">
        <v>378</v>
      </c>
      <c r="C664" s="70" t="s">
        <v>1722</v>
      </c>
      <c r="D664" s="71">
        <v>144</v>
      </c>
      <c r="E664" s="71">
        <v>26</v>
      </c>
    </row>
    <row r="665" spans="1:5" ht="12.75">
      <c r="A665" s="70" t="s">
        <v>1755</v>
      </c>
      <c r="B665" s="71">
        <v>378</v>
      </c>
      <c r="C665" s="70" t="s">
        <v>1722</v>
      </c>
      <c r="D665" s="71">
        <v>13</v>
      </c>
      <c r="E665" s="71" t="s">
        <v>599</v>
      </c>
    </row>
    <row r="666" spans="1:5" ht="12.75">
      <c r="A666" s="70" t="s">
        <v>1756</v>
      </c>
      <c r="B666" s="71">
        <v>378</v>
      </c>
      <c r="C666" s="70" t="s">
        <v>1722</v>
      </c>
      <c r="D666" s="71">
        <v>90</v>
      </c>
      <c r="E666" s="71" t="s">
        <v>599</v>
      </c>
    </row>
    <row r="667" spans="1:5" ht="12.75">
      <c r="A667" s="70" t="s">
        <v>1757</v>
      </c>
      <c r="B667" s="71">
        <v>378</v>
      </c>
      <c r="C667" s="70" t="s">
        <v>1722</v>
      </c>
      <c r="D667" s="71">
        <v>73</v>
      </c>
      <c r="E667" s="71" t="s">
        <v>599</v>
      </c>
    </row>
    <row r="668" spans="1:5" ht="12.75">
      <c r="A668" s="70" t="s">
        <v>1758</v>
      </c>
      <c r="B668" s="71">
        <v>378</v>
      </c>
      <c r="C668" s="70" t="s">
        <v>1722</v>
      </c>
      <c r="D668" s="71">
        <v>109</v>
      </c>
      <c r="E668" s="71">
        <v>25</v>
      </c>
    </row>
    <row r="669" spans="1:5" ht="12.75">
      <c r="A669" s="70" t="s">
        <v>1759</v>
      </c>
      <c r="B669" s="71">
        <v>378</v>
      </c>
      <c r="C669" s="70" t="s">
        <v>1722</v>
      </c>
      <c r="D669" s="71">
        <v>163</v>
      </c>
      <c r="E669" s="71" t="s">
        <v>599</v>
      </c>
    </row>
    <row r="670" spans="1:5" ht="12.75">
      <c r="A670" s="70" t="s">
        <v>1760</v>
      </c>
      <c r="B670" s="71">
        <v>378</v>
      </c>
      <c r="C670" s="70" t="s">
        <v>1722</v>
      </c>
      <c r="D670" s="71">
        <v>62</v>
      </c>
      <c r="E670" s="71" t="s">
        <v>599</v>
      </c>
    </row>
    <row r="671" spans="1:5" ht="12.75">
      <c r="A671" s="70" t="s">
        <v>1761</v>
      </c>
      <c r="B671" s="71">
        <v>378</v>
      </c>
      <c r="C671" s="70" t="s">
        <v>1722</v>
      </c>
      <c r="D671" s="71">
        <v>117</v>
      </c>
      <c r="E671" s="71">
        <v>24</v>
      </c>
    </row>
    <row r="672" spans="1:5" ht="12.75">
      <c r="A672" s="70" t="s">
        <v>1762</v>
      </c>
      <c r="B672" s="71">
        <v>378</v>
      </c>
      <c r="C672" s="70" t="s">
        <v>1722</v>
      </c>
      <c r="D672" s="71">
        <v>4</v>
      </c>
      <c r="E672" s="71">
        <v>1</v>
      </c>
    </row>
    <row r="673" spans="1:5" ht="12.75">
      <c r="A673" s="70" t="s">
        <v>1763</v>
      </c>
      <c r="B673" s="71">
        <v>378</v>
      </c>
      <c r="C673" s="70" t="s">
        <v>1722</v>
      </c>
      <c r="D673" s="71">
        <v>127</v>
      </c>
      <c r="E673" s="71" t="s">
        <v>599</v>
      </c>
    </row>
    <row r="674" spans="1:5" ht="12.75">
      <c r="A674" s="70" t="s">
        <v>1764</v>
      </c>
      <c r="B674" s="71">
        <v>378</v>
      </c>
      <c r="C674" s="70" t="s">
        <v>1722</v>
      </c>
      <c r="D674" s="71">
        <v>34</v>
      </c>
      <c r="E674" s="71">
        <v>8</v>
      </c>
    </row>
    <row r="675" spans="1:5" ht="12.75">
      <c r="A675" s="70" t="s">
        <v>1765</v>
      </c>
      <c r="B675" s="71">
        <v>378</v>
      </c>
      <c r="C675" s="70" t="s">
        <v>1722</v>
      </c>
      <c r="D675" s="71">
        <v>61</v>
      </c>
      <c r="E675" s="71" t="s">
        <v>599</v>
      </c>
    </row>
    <row r="676" spans="1:5" ht="12.75">
      <c r="A676" s="70" t="s">
        <v>1600</v>
      </c>
      <c r="B676" s="71">
        <v>378</v>
      </c>
      <c r="C676" s="70" t="s">
        <v>1722</v>
      </c>
      <c r="D676" s="71">
        <v>137</v>
      </c>
      <c r="E676" s="71">
        <v>19</v>
      </c>
    </row>
    <row r="677" spans="1:5" ht="12.75">
      <c r="A677" s="70" t="s">
        <v>1766</v>
      </c>
      <c r="B677" s="71">
        <v>378</v>
      </c>
      <c r="C677" s="70" t="s">
        <v>1722</v>
      </c>
      <c r="D677" s="71">
        <v>26</v>
      </c>
      <c r="E677" s="71" t="s">
        <v>599</v>
      </c>
    </row>
    <row r="678" spans="1:5" ht="12.75">
      <c r="A678" s="70" t="s">
        <v>1767</v>
      </c>
      <c r="B678" s="71">
        <v>378</v>
      </c>
      <c r="C678" s="70" t="s">
        <v>1722</v>
      </c>
      <c r="D678" s="71">
        <v>106</v>
      </c>
      <c r="E678" s="71">
        <v>6</v>
      </c>
    </row>
    <row r="679" spans="1:5" ht="12.75">
      <c r="A679" s="70" t="s">
        <v>1768</v>
      </c>
      <c r="B679" s="71">
        <v>378</v>
      </c>
      <c r="C679" s="70" t="s">
        <v>1722</v>
      </c>
      <c r="D679" s="71">
        <v>118</v>
      </c>
      <c r="E679" s="71" t="s">
        <v>599</v>
      </c>
    </row>
    <row r="680" spans="1:5" ht="12.75">
      <c r="A680" s="70" t="s">
        <v>1769</v>
      </c>
      <c r="B680" s="71">
        <v>378</v>
      </c>
      <c r="C680" s="70" t="s">
        <v>1722</v>
      </c>
      <c r="D680" s="71">
        <v>69</v>
      </c>
      <c r="E680" s="71" t="s">
        <v>599</v>
      </c>
    </row>
    <row r="681" spans="1:5" ht="12.75">
      <c r="A681" s="70" t="s">
        <v>1770</v>
      </c>
      <c r="B681" s="71">
        <v>378</v>
      </c>
      <c r="C681" s="70" t="s">
        <v>1722</v>
      </c>
      <c r="D681" s="71">
        <v>74</v>
      </c>
      <c r="E681" s="71" t="s">
        <v>599</v>
      </c>
    </row>
    <row r="682" spans="1:5" ht="12.75">
      <c r="A682" s="70" t="s">
        <v>1771</v>
      </c>
      <c r="B682" s="71">
        <v>378</v>
      </c>
      <c r="C682" s="70" t="s">
        <v>1722</v>
      </c>
      <c r="D682" s="71">
        <v>132</v>
      </c>
      <c r="E682" s="71">
        <v>17</v>
      </c>
    </row>
    <row r="683" spans="1:5" ht="12.75">
      <c r="A683" s="70" t="s">
        <v>0</v>
      </c>
      <c r="B683" s="71">
        <v>378</v>
      </c>
      <c r="C683" s="70" t="s">
        <v>1722</v>
      </c>
      <c r="D683" s="71">
        <v>164</v>
      </c>
      <c r="E683" s="71" t="s">
        <v>599</v>
      </c>
    </row>
    <row r="684" spans="1:5" ht="12.75">
      <c r="A684" s="70" t="s">
        <v>1</v>
      </c>
      <c r="B684" s="71">
        <v>378</v>
      </c>
      <c r="C684" s="70" t="s">
        <v>1722</v>
      </c>
      <c r="D684" s="71">
        <v>32</v>
      </c>
      <c r="E684" s="71">
        <v>12</v>
      </c>
    </row>
    <row r="685" spans="1:5" ht="12.75">
      <c r="A685" s="70" t="s">
        <v>2</v>
      </c>
      <c r="B685" s="71">
        <v>378</v>
      </c>
      <c r="C685" s="70" t="s">
        <v>1722</v>
      </c>
      <c r="D685" s="71">
        <v>57</v>
      </c>
      <c r="E685" s="71">
        <v>14</v>
      </c>
    </row>
    <row r="686" spans="1:5" ht="12.75">
      <c r="A686" s="70" t="s">
        <v>3</v>
      </c>
      <c r="B686" s="71">
        <v>378</v>
      </c>
      <c r="C686" s="70" t="s">
        <v>1722</v>
      </c>
      <c r="D686" s="71">
        <v>59</v>
      </c>
      <c r="E686" s="71">
        <v>3</v>
      </c>
    </row>
    <row r="687" spans="1:5" ht="12.75">
      <c r="A687" s="70" t="s">
        <v>4</v>
      </c>
      <c r="B687" s="71">
        <v>378</v>
      </c>
      <c r="C687" s="70" t="s">
        <v>1722</v>
      </c>
      <c r="D687" s="71">
        <v>119</v>
      </c>
      <c r="E687" s="71" t="s">
        <v>599</v>
      </c>
    </row>
    <row r="688" spans="1:5" ht="12.75">
      <c r="A688" s="70" t="s">
        <v>5</v>
      </c>
      <c r="B688" s="71">
        <v>378</v>
      </c>
      <c r="C688" s="70" t="s">
        <v>1722</v>
      </c>
      <c r="D688" s="71">
        <v>136</v>
      </c>
      <c r="E688" s="71" t="s">
        <v>599</v>
      </c>
    </row>
    <row r="689" spans="1:5" ht="12.75">
      <c r="A689" s="70" t="s">
        <v>6</v>
      </c>
      <c r="B689" s="71">
        <v>384</v>
      </c>
      <c r="C689" s="70" t="s">
        <v>7</v>
      </c>
      <c r="D689" s="71">
        <v>39</v>
      </c>
      <c r="E689" s="71">
        <v>7</v>
      </c>
    </row>
    <row r="690" spans="1:5" ht="12.75">
      <c r="A690" s="70" t="s">
        <v>8</v>
      </c>
      <c r="B690" s="71">
        <v>384</v>
      </c>
      <c r="C690" s="70" t="s">
        <v>7</v>
      </c>
      <c r="D690" s="71">
        <v>1</v>
      </c>
      <c r="E690" s="71" t="s">
        <v>599</v>
      </c>
    </row>
    <row r="691" spans="1:5" ht="12.75">
      <c r="A691" s="70" t="s">
        <v>9</v>
      </c>
      <c r="B691" s="71">
        <v>384</v>
      </c>
      <c r="C691" s="70" t="s">
        <v>7</v>
      </c>
      <c r="D691" s="71">
        <v>17</v>
      </c>
      <c r="E691" s="71">
        <v>10</v>
      </c>
    </row>
    <row r="692" spans="1:5" ht="12.75">
      <c r="A692" s="70" t="s">
        <v>10</v>
      </c>
      <c r="B692" s="71">
        <v>384</v>
      </c>
      <c r="C692" s="70" t="s">
        <v>7</v>
      </c>
      <c r="D692" s="71">
        <v>36</v>
      </c>
      <c r="E692" s="71">
        <v>3</v>
      </c>
    </row>
    <row r="693" spans="1:5" ht="12.75">
      <c r="A693" s="70" t="s">
        <v>11</v>
      </c>
      <c r="B693" s="71">
        <v>384</v>
      </c>
      <c r="C693" s="70" t="s">
        <v>7</v>
      </c>
      <c r="D693" s="71">
        <v>37</v>
      </c>
      <c r="E693" s="71">
        <v>6</v>
      </c>
    </row>
    <row r="694" spans="1:5" ht="12.75">
      <c r="A694" s="70" t="s">
        <v>12</v>
      </c>
      <c r="B694" s="71">
        <v>384</v>
      </c>
      <c r="C694" s="70" t="s">
        <v>7</v>
      </c>
      <c r="D694" s="71">
        <v>38</v>
      </c>
      <c r="E694" s="71">
        <v>4</v>
      </c>
    </row>
    <row r="695" spans="1:5" ht="12.75">
      <c r="A695" s="70" t="s">
        <v>13</v>
      </c>
      <c r="B695" s="71">
        <v>384</v>
      </c>
      <c r="C695" s="70" t="s">
        <v>7</v>
      </c>
      <c r="D695" s="71">
        <v>30</v>
      </c>
      <c r="E695" s="71" t="s">
        <v>599</v>
      </c>
    </row>
    <row r="696" spans="1:5" ht="12.75">
      <c r="A696" s="70" t="s">
        <v>14</v>
      </c>
      <c r="B696" s="71">
        <v>384</v>
      </c>
      <c r="C696" s="70" t="s">
        <v>7</v>
      </c>
      <c r="D696" s="71">
        <v>7</v>
      </c>
      <c r="E696" s="71">
        <v>2</v>
      </c>
    </row>
    <row r="697" spans="1:5" ht="12.75">
      <c r="A697" s="70" t="s">
        <v>15</v>
      </c>
      <c r="B697" s="71">
        <v>384</v>
      </c>
      <c r="C697" s="70" t="s">
        <v>7</v>
      </c>
      <c r="D697" s="71">
        <v>35</v>
      </c>
      <c r="E697" s="71">
        <v>5</v>
      </c>
    </row>
    <row r="698" spans="1:5" ht="12.75">
      <c r="A698" s="70" t="s">
        <v>16</v>
      </c>
      <c r="B698" s="71">
        <v>384</v>
      </c>
      <c r="C698" s="70" t="s">
        <v>7</v>
      </c>
      <c r="D698" s="71">
        <v>29</v>
      </c>
      <c r="E698" s="71" t="s">
        <v>599</v>
      </c>
    </row>
    <row r="699" spans="1:5" ht="12.75">
      <c r="A699" s="70" t="s">
        <v>17</v>
      </c>
      <c r="B699" s="71">
        <v>384</v>
      </c>
      <c r="C699" s="70" t="s">
        <v>7</v>
      </c>
      <c r="D699" s="71">
        <v>41</v>
      </c>
      <c r="E699" s="71">
        <v>8</v>
      </c>
    </row>
    <row r="700" spans="1:5" ht="12.75">
      <c r="A700" s="70" t="s">
        <v>18</v>
      </c>
      <c r="B700" s="71">
        <v>384</v>
      </c>
      <c r="C700" s="70" t="s">
        <v>7</v>
      </c>
      <c r="D700" s="71">
        <v>33</v>
      </c>
      <c r="E700" s="71" t="s">
        <v>599</v>
      </c>
    </row>
    <row r="701" spans="1:5" ht="12.75">
      <c r="A701" s="70" t="s">
        <v>19</v>
      </c>
      <c r="B701" s="71">
        <v>384</v>
      </c>
      <c r="C701" s="70" t="s">
        <v>7</v>
      </c>
      <c r="D701" s="71">
        <v>40</v>
      </c>
      <c r="E701" s="71">
        <v>9</v>
      </c>
    </row>
    <row r="702" spans="1:5" ht="12.75">
      <c r="A702" s="70" t="s">
        <v>20</v>
      </c>
      <c r="B702" s="71">
        <v>384</v>
      </c>
      <c r="C702" s="70" t="s">
        <v>7</v>
      </c>
      <c r="D702" s="71">
        <v>34</v>
      </c>
      <c r="E702" s="71">
        <v>1</v>
      </c>
    </row>
    <row r="703" spans="1:5" ht="12.75">
      <c r="A703" s="70" t="s">
        <v>21</v>
      </c>
      <c r="B703" s="71">
        <v>384</v>
      </c>
      <c r="C703" s="70" t="s">
        <v>7</v>
      </c>
      <c r="D703" s="71">
        <v>13</v>
      </c>
      <c r="E703" s="71" t="s">
        <v>599</v>
      </c>
    </row>
    <row r="704" spans="1:5" ht="12.75">
      <c r="A704" s="70" t="s">
        <v>22</v>
      </c>
      <c r="B704" s="71">
        <v>384</v>
      </c>
      <c r="C704" s="70" t="s">
        <v>7</v>
      </c>
      <c r="D704" s="71">
        <v>14</v>
      </c>
      <c r="E704" s="71" t="s">
        <v>599</v>
      </c>
    </row>
    <row r="705" spans="1:5" ht="12.75">
      <c r="A705" s="70" t="s">
        <v>23</v>
      </c>
      <c r="B705" s="71">
        <v>435</v>
      </c>
      <c r="C705" s="70" t="s">
        <v>24</v>
      </c>
      <c r="D705" s="71">
        <v>8</v>
      </c>
      <c r="E705" s="71" t="s">
        <v>599</v>
      </c>
    </row>
    <row r="706" spans="1:5" ht="12.75">
      <c r="A706" s="70" t="s">
        <v>25</v>
      </c>
      <c r="B706" s="71">
        <v>435</v>
      </c>
      <c r="C706" s="70" t="s">
        <v>24</v>
      </c>
      <c r="D706" s="71">
        <v>9</v>
      </c>
      <c r="E706" s="71">
        <v>1</v>
      </c>
    </row>
    <row r="707" spans="1:5" ht="12.75">
      <c r="A707" s="70" t="s">
        <v>26</v>
      </c>
      <c r="B707" s="71">
        <v>435</v>
      </c>
      <c r="C707" s="70" t="s">
        <v>24</v>
      </c>
      <c r="D707" s="71">
        <v>18</v>
      </c>
      <c r="E707" s="71">
        <v>4</v>
      </c>
    </row>
    <row r="708" spans="1:5" ht="12.75">
      <c r="A708" s="70" t="s">
        <v>27</v>
      </c>
      <c r="B708" s="71">
        <v>435</v>
      </c>
      <c r="C708" s="70" t="s">
        <v>24</v>
      </c>
      <c r="D708" s="71">
        <v>13</v>
      </c>
      <c r="E708" s="71">
        <v>2</v>
      </c>
    </row>
    <row r="709" spans="1:5" ht="12.75">
      <c r="A709" s="70" t="s">
        <v>28</v>
      </c>
      <c r="B709" s="71">
        <v>435</v>
      </c>
      <c r="C709" s="70" t="s">
        <v>24</v>
      </c>
      <c r="D709" s="71">
        <v>21</v>
      </c>
      <c r="E709" s="71" t="s">
        <v>599</v>
      </c>
    </row>
    <row r="710" spans="1:5" ht="12.75">
      <c r="A710" s="70" t="s">
        <v>29</v>
      </c>
      <c r="B710" s="71">
        <v>435</v>
      </c>
      <c r="C710" s="70" t="s">
        <v>24</v>
      </c>
      <c r="D710" s="71">
        <v>20</v>
      </c>
      <c r="E710" s="71">
        <v>6</v>
      </c>
    </row>
    <row r="711" spans="1:5" ht="12.75">
      <c r="A711" s="70" t="s">
        <v>30</v>
      </c>
      <c r="B711" s="71">
        <v>435</v>
      </c>
      <c r="C711" s="70" t="s">
        <v>24</v>
      </c>
      <c r="D711" s="71">
        <v>3</v>
      </c>
      <c r="E711" s="71">
        <v>5</v>
      </c>
    </row>
    <row r="712" spans="1:5" ht="12.75">
      <c r="A712" s="70" t="s">
        <v>31</v>
      </c>
      <c r="B712" s="71">
        <v>435</v>
      </c>
      <c r="C712" s="70" t="s">
        <v>24</v>
      </c>
      <c r="D712" s="71">
        <v>17</v>
      </c>
      <c r="E712" s="71">
        <v>3</v>
      </c>
    </row>
    <row r="713" spans="1:5" ht="12.75">
      <c r="A713" s="70" t="s">
        <v>32</v>
      </c>
      <c r="B713" s="71">
        <v>435</v>
      </c>
      <c r="C713" s="70" t="s">
        <v>24</v>
      </c>
      <c r="D713" s="71">
        <v>16</v>
      </c>
      <c r="E713" s="71" t="s">
        <v>599</v>
      </c>
    </row>
    <row r="714" spans="1:5" ht="12.75">
      <c r="A714" s="70" t="s">
        <v>33</v>
      </c>
      <c r="B714" s="71">
        <v>435</v>
      </c>
      <c r="C714" s="70" t="s">
        <v>24</v>
      </c>
      <c r="D714" s="71">
        <v>4</v>
      </c>
      <c r="E714" s="71" t="s">
        <v>599</v>
      </c>
    </row>
    <row r="715" spans="1:5" ht="12.75">
      <c r="A715" s="70" t="s">
        <v>34</v>
      </c>
      <c r="B715" s="71">
        <v>436</v>
      </c>
      <c r="C715" s="70" t="s">
        <v>35</v>
      </c>
      <c r="D715" s="71">
        <v>32</v>
      </c>
      <c r="E715" s="71">
        <v>4</v>
      </c>
    </row>
    <row r="716" spans="1:5" ht="12.75">
      <c r="A716" s="70" t="s">
        <v>36</v>
      </c>
      <c r="B716" s="71">
        <v>436</v>
      </c>
      <c r="C716" s="70" t="s">
        <v>35</v>
      </c>
      <c r="D716" s="71">
        <v>33</v>
      </c>
      <c r="E716" s="71">
        <v>5</v>
      </c>
    </row>
    <row r="717" spans="1:5" ht="12.75">
      <c r="A717" s="70" t="s">
        <v>37</v>
      </c>
      <c r="B717" s="71">
        <v>436</v>
      </c>
      <c r="C717" s="70" t="s">
        <v>35</v>
      </c>
      <c r="D717" s="71">
        <v>46</v>
      </c>
      <c r="E717" s="71">
        <v>24</v>
      </c>
    </row>
    <row r="718" spans="1:5" ht="12.75">
      <c r="A718" s="70" t="s">
        <v>38</v>
      </c>
      <c r="B718" s="71">
        <v>436</v>
      </c>
      <c r="C718" s="70" t="s">
        <v>35</v>
      </c>
      <c r="D718" s="71">
        <v>59</v>
      </c>
      <c r="E718" s="71" t="s">
        <v>599</v>
      </c>
    </row>
    <row r="719" spans="1:5" ht="12.75">
      <c r="A719" s="70" t="s">
        <v>39</v>
      </c>
      <c r="B719" s="71">
        <v>436</v>
      </c>
      <c r="C719" s="70" t="s">
        <v>35</v>
      </c>
      <c r="D719" s="71">
        <v>60</v>
      </c>
      <c r="E719" s="71" t="s">
        <v>599</v>
      </c>
    </row>
    <row r="720" spans="1:5" ht="12.75">
      <c r="A720" s="70" t="s">
        <v>40</v>
      </c>
      <c r="B720" s="71">
        <v>436</v>
      </c>
      <c r="C720" s="70" t="s">
        <v>35</v>
      </c>
      <c r="D720" s="71">
        <v>26</v>
      </c>
      <c r="E720" s="71">
        <v>25</v>
      </c>
    </row>
    <row r="721" spans="1:5" ht="12.75">
      <c r="A721" s="70" t="s">
        <v>41</v>
      </c>
      <c r="B721" s="71">
        <v>436</v>
      </c>
      <c r="C721" s="70" t="s">
        <v>35</v>
      </c>
      <c r="D721" s="71">
        <v>27</v>
      </c>
      <c r="E721" s="71">
        <v>14</v>
      </c>
    </row>
    <row r="722" spans="1:5" ht="12.75">
      <c r="A722" s="70" t="s">
        <v>42</v>
      </c>
      <c r="B722" s="71">
        <v>436</v>
      </c>
      <c r="C722" s="70" t="s">
        <v>35</v>
      </c>
      <c r="D722" s="71">
        <v>50</v>
      </c>
      <c r="E722" s="71" t="s">
        <v>599</v>
      </c>
    </row>
    <row r="723" spans="1:5" ht="12.75">
      <c r="A723" s="70" t="s">
        <v>43</v>
      </c>
      <c r="B723" s="71">
        <v>436</v>
      </c>
      <c r="C723" s="70" t="s">
        <v>35</v>
      </c>
      <c r="D723" s="71">
        <v>2</v>
      </c>
      <c r="E723" s="71">
        <v>21</v>
      </c>
    </row>
    <row r="724" spans="1:5" ht="12.75">
      <c r="A724" s="70" t="s">
        <v>44</v>
      </c>
      <c r="B724" s="71">
        <v>436</v>
      </c>
      <c r="C724" s="70" t="s">
        <v>35</v>
      </c>
      <c r="D724" s="71">
        <v>55</v>
      </c>
      <c r="E724" s="71">
        <v>19</v>
      </c>
    </row>
    <row r="725" spans="1:5" ht="12.75">
      <c r="A725" s="70" t="s">
        <v>45</v>
      </c>
      <c r="B725" s="71">
        <v>436</v>
      </c>
      <c r="C725" s="70" t="s">
        <v>35</v>
      </c>
      <c r="D725" s="71">
        <v>34</v>
      </c>
      <c r="E725" s="71">
        <v>11</v>
      </c>
    </row>
    <row r="726" spans="1:5" ht="12.75">
      <c r="A726" s="70" t="s">
        <v>46</v>
      </c>
      <c r="B726" s="71">
        <v>436</v>
      </c>
      <c r="C726" s="70" t="s">
        <v>35</v>
      </c>
      <c r="D726" s="71">
        <v>72</v>
      </c>
      <c r="E726" s="71">
        <v>16</v>
      </c>
    </row>
    <row r="727" spans="1:5" ht="12.75">
      <c r="A727" s="70" t="s">
        <v>47</v>
      </c>
      <c r="B727" s="71">
        <v>436</v>
      </c>
      <c r="C727" s="70" t="s">
        <v>35</v>
      </c>
      <c r="D727" s="71">
        <v>73</v>
      </c>
      <c r="E727" s="71" t="s">
        <v>599</v>
      </c>
    </row>
    <row r="728" spans="1:5" ht="12.75">
      <c r="A728" s="70" t="s">
        <v>48</v>
      </c>
      <c r="B728" s="71">
        <v>436</v>
      </c>
      <c r="C728" s="70" t="s">
        <v>35</v>
      </c>
      <c r="D728" s="71">
        <v>57</v>
      </c>
      <c r="E728" s="71">
        <v>27</v>
      </c>
    </row>
    <row r="729" spans="1:5" ht="12.75">
      <c r="A729" s="70" t="s">
        <v>49</v>
      </c>
      <c r="B729" s="71">
        <v>436</v>
      </c>
      <c r="C729" s="70" t="s">
        <v>35</v>
      </c>
      <c r="D729" s="71">
        <v>71</v>
      </c>
      <c r="E729" s="71">
        <v>17</v>
      </c>
    </row>
    <row r="730" spans="1:5" ht="12.75">
      <c r="A730" s="70" t="s">
        <v>50</v>
      </c>
      <c r="B730" s="71">
        <v>436</v>
      </c>
      <c r="C730" s="70" t="s">
        <v>35</v>
      </c>
      <c r="D730" s="71">
        <v>61</v>
      </c>
      <c r="E730" s="71">
        <v>13</v>
      </c>
    </row>
    <row r="731" spans="1:5" ht="12.75">
      <c r="A731" s="70" t="s">
        <v>51</v>
      </c>
      <c r="B731" s="71">
        <v>436</v>
      </c>
      <c r="C731" s="70" t="s">
        <v>35</v>
      </c>
      <c r="D731" s="71">
        <v>51</v>
      </c>
      <c r="E731" s="71" t="s">
        <v>599</v>
      </c>
    </row>
    <row r="732" spans="1:5" ht="12.75">
      <c r="A732" s="70" t="s">
        <v>52</v>
      </c>
      <c r="B732" s="71">
        <v>436</v>
      </c>
      <c r="C732" s="70" t="s">
        <v>35</v>
      </c>
      <c r="D732" s="71">
        <v>18</v>
      </c>
      <c r="E732" s="71">
        <v>10</v>
      </c>
    </row>
    <row r="733" spans="1:5" ht="12.75">
      <c r="A733" s="70" t="s">
        <v>53</v>
      </c>
      <c r="B733" s="71">
        <v>436</v>
      </c>
      <c r="C733" s="70" t="s">
        <v>35</v>
      </c>
      <c r="D733" s="71">
        <v>17</v>
      </c>
      <c r="E733" s="71">
        <v>1</v>
      </c>
    </row>
    <row r="734" spans="1:5" ht="12.75">
      <c r="A734" s="70" t="s">
        <v>54</v>
      </c>
      <c r="B734" s="71">
        <v>436</v>
      </c>
      <c r="C734" s="70" t="s">
        <v>35</v>
      </c>
      <c r="D734" s="71">
        <v>35</v>
      </c>
      <c r="E734" s="71">
        <v>3</v>
      </c>
    </row>
    <row r="735" spans="1:5" ht="12.75">
      <c r="A735" s="70" t="s">
        <v>55</v>
      </c>
      <c r="B735" s="71">
        <v>436</v>
      </c>
      <c r="C735" s="70" t="s">
        <v>35</v>
      </c>
      <c r="D735" s="71">
        <v>75</v>
      </c>
      <c r="E735" s="71">
        <v>26</v>
      </c>
    </row>
    <row r="736" spans="1:5" ht="12.75">
      <c r="A736" s="70" t="s">
        <v>56</v>
      </c>
      <c r="B736" s="71">
        <v>436</v>
      </c>
      <c r="C736" s="70" t="s">
        <v>35</v>
      </c>
      <c r="D736" s="71">
        <v>69</v>
      </c>
      <c r="E736" s="71">
        <v>6</v>
      </c>
    </row>
    <row r="737" spans="1:5" ht="12.75">
      <c r="A737" s="70" t="s">
        <v>57</v>
      </c>
      <c r="B737" s="71">
        <v>436</v>
      </c>
      <c r="C737" s="70" t="s">
        <v>35</v>
      </c>
      <c r="D737" s="71">
        <v>38</v>
      </c>
      <c r="E737" s="71">
        <v>12</v>
      </c>
    </row>
    <row r="738" spans="1:5" ht="12.75">
      <c r="A738" s="70" t="s">
        <v>58</v>
      </c>
      <c r="B738" s="71">
        <v>436</v>
      </c>
      <c r="C738" s="70" t="s">
        <v>35</v>
      </c>
      <c r="D738" s="71">
        <v>70</v>
      </c>
      <c r="E738" s="71" t="s">
        <v>599</v>
      </c>
    </row>
    <row r="739" spans="1:5" ht="12.75">
      <c r="A739" s="70" t="s">
        <v>1213</v>
      </c>
      <c r="B739" s="71">
        <v>436</v>
      </c>
      <c r="C739" s="70" t="s">
        <v>35</v>
      </c>
      <c r="D739" s="71">
        <v>66</v>
      </c>
      <c r="E739" s="71">
        <v>20</v>
      </c>
    </row>
    <row r="740" spans="1:5" ht="12.75">
      <c r="A740" s="70" t="s">
        <v>59</v>
      </c>
      <c r="B740" s="71">
        <v>436</v>
      </c>
      <c r="C740" s="70" t="s">
        <v>35</v>
      </c>
      <c r="D740" s="71">
        <v>39</v>
      </c>
      <c r="E740" s="71">
        <v>2</v>
      </c>
    </row>
    <row r="741" spans="1:5" ht="12.75">
      <c r="A741" s="70" t="s">
        <v>1214</v>
      </c>
      <c r="B741" s="71">
        <v>436</v>
      </c>
      <c r="C741" s="70" t="s">
        <v>35</v>
      </c>
      <c r="D741" s="71">
        <v>29</v>
      </c>
      <c r="E741" s="71" t="s">
        <v>599</v>
      </c>
    </row>
    <row r="742" spans="1:5" ht="12.75">
      <c r="A742" s="70" t="s">
        <v>60</v>
      </c>
      <c r="B742" s="71">
        <v>436</v>
      </c>
      <c r="C742" s="70" t="s">
        <v>35</v>
      </c>
      <c r="D742" s="71">
        <v>67</v>
      </c>
      <c r="E742" s="71">
        <v>23</v>
      </c>
    </row>
    <row r="743" spans="1:5" ht="12.75">
      <c r="A743" s="70" t="s">
        <v>61</v>
      </c>
      <c r="B743" s="71">
        <v>436</v>
      </c>
      <c r="C743" s="70" t="s">
        <v>35</v>
      </c>
      <c r="D743" s="71">
        <v>74</v>
      </c>
      <c r="E743" s="71">
        <v>8</v>
      </c>
    </row>
    <row r="744" spans="1:5" ht="12.75">
      <c r="A744" s="70" t="s">
        <v>62</v>
      </c>
      <c r="B744" s="71">
        <v>436</v>
      </c>
      <c r="C744" s="70" t="s">
        <v>35</v>
      </c>
      <c r="D744" s="71">
        <v>3</v>
      </c>
      <c r="E744" s="71">
        <v>15</v>
      </c>
    </row>
    <row r="745" spans="1:5" ht="12.75">
      <c r="A745" s="70" t="s">
        <v>63</v>
      </c>
      <c r="B745" s="71">
        <v>436</v>
      </c>
      <c r="C745" s="70" t="s">
        <v>35</v>
      </c>
      <c r="D745" s="71">
        <v>10</v>
      </c>
      <c r="E745" s="71">
        <v>7</v>
      </c>
    </row>
    <row r="746" spans="1:5" ht="12.75">
      <c r="A746" s="70" t="s">
        <v>64</v>
      </c>
      <c r="B746" s="71">
        <v>436</v>
      </c>
      <c r="C746" s="70" t="s">
        <v>35</v>
      </c>
      <c r="D746" s="71">
        <v>8</v>
      </c>
      <c r="E746" s="71">
        <v>22</v>
      </c>
    </row>
    <row r="747" spans="1:5" ht="12.75">
      <c r="A747" s="70" t="s">
        <v>65</v>
      </c>
      <c r="B747" s="71">
        <v>436</v>
      </c>
      <c r="C747" s="70" t="s">
        <v>35</v>
      </c>
      <c r="D747" s="71">
        <v>63</v>
      </c>
      <c r="E747" s="71" t="s">
        <v>599</v>
      </c>
    </row>
    <row r="748" spans="1:5" ht="12.75">
      <c r="A748" s="70" t="s">
        <v>66</v>
      </c>
      <c r="B748" s="71">
        <v>436</v>
      </c>
      <c r="C748" s="70" t="s">
        <v>35</v>
      </c>
      <c r="D748" s="71">
        <v>25</v>
      </c>
      <c r="E748" s="71">
        <v>9</v>
      </c>
    </row>
    <row r="749" spans="1:5" ht="12.75">
      <c r="A749" s="70" t="s">
        <v>67</v>
      </c>
      <c r="B749" s="71">
        <v>436</v>
      </c>
      <c r="C749" s="70" t="s">
        <v>35</v>
      </c>
      <c r="D749" s="71">
        <v>64</v>
      </c>
      <c r="E749" s="71">
        <v>18</v>
      </c>
    </row>
    <row r="750" spans="1:5" ht="12.75">
      <c r="A750" s="70" t="s">
        <v>68</v>
      </c>
      <c r="B750" s="71">
        <v>309</v>
      </c>
      <c r="C750" s="70" t="s">
        <v>69</v>
      </c>
      <c r="D750" s="71">
        <v>132</v>
      </c>
      <c r="E750" s="71">
        <v>6</v>
      </c>
    </row>
    <row r="751" spans="1:5" ht="12.75">
      <c r="A751" s="70" t="s">
        <v>70</v>
      </c>
      <c r="B751" s="71">
        <v>309</v>
      </c>
      <c r="C751" s="70" t="s">
        <v>69</v>
      </c>
      <c r="D751" s="71">
        <v>128</v>
      </c>
      <c r="E751" s="71">
        <v>20</v>
      </c>
    </row>
    <row r="752" spans="1:5" ht="12.75">
      <c r="A752" s="70" t="s">
        <v>71</v>
      </c>
      <c r="B752" s="71">
        <v>309</v>
      </c>
      <c r="C752" s="70" t="s">
        <v>69</v>
      </c>
      <c r="D752" s="71">
        <v>162</v>
      </c>
      <c r="E752" s="71">
        <v>18</v>
      </c>
    </row>
    <row r="753" spans="1:5" ht="12.75">
      <c r="A753" s="70" t="s">
        <v>72</v>
      </c>
      <c r="B753" s="71">
        <v>309</v>
      </c>
      <c r="C753" s="70" t="s">
        <v>69</v>
      </c>
      <c r="D753" s="71">
        <v>158</v>
      </c>
      <c r="E753" s="71">
        <v>11</v>
      </c>
    </row>
    <row r="754" spans="1:5" ht="12.75">
      <c r="A754" s="70" t="s">
        <v>73</v>
      </c>
      <c r="B754" s="71">
        <v>309</v>
      </c>
      <c r="C754" s="70" t="s">
        <v>69</v>
      </c>
      <c r="D754" s="71">
        <v>3</v>
      </c>
      <c r="E754" s="71">
        <v>7</v>
      </c>
    </row>
    <row r="755" spans="1:5" ht="12.75">
      <c r="A755" s="70" t="s">
        <v>74</v>
      </c>
      <c r="B755" s="71">
        <v>309</v>
      </c>
      <c r="C755" s="70" t="s">
        <v>69</v>
      </c>
      <c r="D755" s="71">
        <v>134</v>
      </c>
      <c r="E755" s="71">
        <v>12</v>
      </c>
    </row>
    <row r="756" spans="1:5" ht="12.75">
      <c r="A756" s="70" t="s">
        <v>75</v>
      </c>
      <c r="B756" s="71">
        <v>309</v>
      </c>
      <c r="C756" s="70" t="s">
        <v>69</v>
      </c>
      <c r="D756" s="71">
        <v>40</v>
      </c>
      <c r="E756" s="71">
        <v>15</v>
      </c>
    </row>
    <row r="757" spans="1:5" ht="12.75">
      <c r="A757" s="70" t="s">
        <v>76</v>
      </c>
      <c r="B757" s="71">
        <v>309</v>
      </c>
      <c r="C757" s="70" t="s">
        <v>69</v>
      </c>
      <c r="D757" s="71">
        <v>43</v>
      </c>
      <c r="E757" s="71" t="s">
        <v>599</v>
      </c>
    </row>
    <row r="758" spans="1:5" ht="12.75">
      <c r="A758" s="70" t="s">
        <v>77</v>
      </c>
      <c r="B758" s="71">
        <v>309</v>
      </c>
      <c r="C758" s="70" t="s">
        <v>69</v>
      </c>
      <c r="D758" s="71">
        <v>75</v>
      </c>
      <c r="E758" s="71">
        <v>5</v>
      </c>
    </row>
    <row r="759" spans="1:5" ht="12.75">
      <c r="A759" s="70" t="s">
        <v>78</v>
      </c>
      <c r="B759" s="71">
        <v>309</v>
      </c>
      <c r="C759" s="70" t="s">
        <v>69</v>
      </c>
      <c r="D759" s="71">
        <v>6</v>
      </c>
      <c r="E759" s="71" t="s">
        <v>599</v>
      </c>
    </row>
    <row r="760" spans="1:5" ht="12.75">
      <c r="A760" s="70" t="s">
        <v>79</v>
      </c>
      <c r="B760" s="71">
        <v>309</v>
      </c>
      <c r="C760" s="70" t="s">
        <v>69</v>
      </c>
      <c r="D760" s="71">
        <v>148</v>
      </c>
      <c r="E760" s="71">
        <v>16</v>
      </c>
    </row>
    <row r="761" spans="1:5" ht="12.75">
      <c r="A761" s="70" t="s">
        <v>80</v>
      </c>
      <c r="B761" s="71">
        <v>309</v>
      </c>
      <c r="C761" s="70" t="s">
        <v>69</v>
      </c>
      <c r="D761" s="71">
        <v>24</v>
      </c>
      <c r="E761" s="71">
        <v>2</v>
      </c>
    </row>
    <row r="762" spans="1:5" ht="12.75">
      <c r="A762" s="70" t="s">
        <v>81</v>
      </c>
      <c r="B762" s="71">
        <v>309</v>
      </c>
      <c r="C762" s="70" t="s">
        <v>69</v>
      </c>
      <c r="D762" s="71">
        <v>8</v>
      </c>
      <c r="E762" s="71">
        <v>8</v>
      </c>
    </row>
    <row r="763" spans="1:5" ht="12.75">
      <c r="A763" s="70" t="s">
        <v>82</v>
      </c>
      <c r="B763" s="71">
        <v>309</v>
      </c>
      <c r="C763" s="70" t="s">
        <v>69</v>
      </c>
      <c r="D763" s="71">
        <v>149</v>
      </c>
      <c r="E763" s="71" t="s">
        <v>599</v>
      </c>
    </row>
    <row r="764" spans="1:5" ht="12.75">
      <c r="A764" s="70" t="s">
        <v>83</v>
      </c>
      <c r="B764" s="71">
        <v>309</v>
      </c>
      <c r="C764" s="70" t="s">
        <v>69</v>
      </c>
      <c r="D764" s="71">
        <v>44</v>
      </c>
      <c r="E764" s="71">
        <v>10</v>
      </c>
    </row>
    <row r="765" spans="1:5" ht="12.75">
      <c r="A765" s="70" t="s">
        <v>84</v>
      </c>
      <c r="B765" s="71">
        <v>309</v>
      </c>
      <c r="C765" s="70" t="s">
        <v>69</v>
      </c>
      <c r="D765" s="71">
        <v>106</v>
      </c>
      <c r="E765" s="71" t="s">
        <v>599</v>
      </c>
    </row>
    <row r="766" spans="1:5" ht="12.75">
      <c r="A766" s="70" t="s">
        <v>85</v>
      </c>
      <c r="B766" s="71">
        <v>309</v>
      </c>
      <c r="C766" s="70" t="s">
        <v>69</v>
      </c>
      <c r="D766" s="71">
        <v>68</v>
      </c>
      <c r="E766" s="71">
        <v>23</v>
      </c>
    </row>
    <row r="767" spans="1:5" ht="12.75">
      <c r="A767" s="70" t="s">
        <v>86</v>
      </c>
      <c r="B767" s="71">
        <v>309</v>
      </c>
      <c r="C767" s="70" t="s">
        <v>69</v>
      </c>
      <c r="D767" s="71">
        <v>100</v>
      </c>
      <c r="E767" s="71" t="s">
        <v>599</v>
      </c>
    </row>
    <row r="768" spans="1:5" ht="12.75">
      <c r="A768" s="70" t="s">
        <v>87</v>
      </c>
      <c r="B768" s="71">
        <v>309</v>
      </c>
      <c r="C768" s="70" t="s">
        <v>69</v>
      </c>
      <c r="D768" s="71">
        <v>150</v>
      </c>
      <c r="E768" s="71">
        <v>17</v>
      </c>
    </row>
    <row r="769" spans="1:5" ht="12.75">
      <c r="A769" s="70" t="s">
        <v>88</v>
      </c>
      <c r="B769" s="71">
        <v>309</v>
      </c>
      <c r="C769" s="70" t="s">
        <v>69</v>
      </c>
      <c r="D769" s="71">
        <v>82</v>
      </c>
      <c r="E769" s="71">
        <v>13</v>
      </c>
    </row>
    <row r="770" spans="1:5" ht="12.75">
      <c r="A770" s="70" t="s">
        <v>89</v>
      </c>
      <c r="B770" s="71">
        <v>309</v>
      </c>
      <c r="C770" s="70" t="s">
        <v>69</v>
      </c>
      <c r="D770" s="71">
        <v>146</v>
      </c>
      <c r="E770" s="71">
        <v>22</v>
      </c>
    </row>
    <row r="771" spans="1:5" ht="12.75">
      <c r="A771" s="70" t="s">
        <v>90</v>
      </c>
      <c r="B771" s="71">
        <v>309</v>
      </c>
      <c r="C771" s="70" t="s">
        <v>69</v>
      </c>
      <c r="D771" s="71">
        <v>87</v>
      </c>
      <c r="E771" s="71">
        <v>14</v>
      </c>
    </row>
    <row r="772" spans="1:5" ht="12.75">
      <c r="A772" s="70" t="s">
        <v>91</v>
      </c>
      <c r="B772" s="71">
        <v>309</v>
      </c>
      <c r="C772" s="70" t="s">
        <v>69</v>
      </c>
      <c r="D772" s="71">
        <v>159</v>
      </c>
      <c r="E772" s="71">
        <v>21</v>
      </c>
    </row>
    <row r="773" spans="1:5" ht="12.75">
      <c r="A773" s="70" t="s">
        <v>92</v>
      </c>
      <c r="B773" s="71">
        <v>309</v>
      </c>
      <c r="C773" s="70" t="s">
        <v>69</v>
      </c>
      <c r="D773" s="71">
        <v>160</v>
      </c>
      <c r="E773" s="71" t="s">
        <v>599</v>
      </c>
    </row>
    <row r="774" spans="1:5" ht="12.75">
      <c r="A774" s="70" t="s">
        <v>93</v>
      </c>
      <c r="B774" s="71">
        <v>309</v>
      </c>
      <c r="C774" s="70" t="s">
        <v>69</v>
      </c>
      <c r="D774" s="71">
        <v>15</v>
      </c>
      <c r="E774" s="71">
        <v>1</v>
      </c>
    </row>
    <row r="775" spans="1:5" ht="12.75">
      <c r="A775" s="70" t="s">
        <v>94</v>
      </c>
      <c r="B775" s="71">
        <v>309</v>
      </c>
      <c r="C775" s="70" t="s">
        <v>69</v>
      </c>
      <c r="D775" s="71">
        <v>25</v>
      </c>
      <c r="E775" s="71">
        <v>3</v>
      </c>
    </row>
    <row r="776" spans="1:5" ht="12.75">
      <c r="A776" s="70" t="s">
        <v>95</v>
      </c>
      <c r="B776" s="71">
        <v>309</v>
      </c>
      <c r="C776" s="70" t="s">
        <v>69</v>
      </c>
      <c r="D776" s="71">
        <v>161</v>
      </c>
      <c r="E776" s="71">
        <v>9</v>
      </c>
    </row>
    <row r="777" spans="1:5" ht="12.75">
      <c r="A777" s="70" t="s">
        <v>96</v>
      </c>
      <c r="B777" s="71">
        <v>309</v>
      </c>
      <c r="C777" s="70" t="s">
        <v>69</v>
      </c>
      <c r="D777" s="71">
        <v>88</v>
      </c>
      <c r="E777" s="71">
        <v>4</v>
      </c>
    </row>
    <row r="778" spans="1:5" ht="12.75">
      <c r="A778" s="70" t="s">
        <v>97</v>
      </c>
      <c r="B778" s="71">
        <v>309</v>
      </c>
      <c r="C778" s="70" t="s">
        <v>69</v>
      </c>
      <c r="D778" s="71">
        <v>55</v>
      </c>
      <c r="E778" s="71" t="s">
        <v>599</v>
      </c>
    </row>
    <row r="779" spans="1:5" ht="12.75">
      <c r="A779" s="70" t="s">
        <v>98</v>
      </c>
      <c r="B779" s="71">
        <v>309</v>
      </c>
      <c r="C779" s="70" t="s">
        <v>69</v>
      </c>
      <c r="D779" s="71">
        <v>56</v>
      </c>
      <c r="E779" s="71">
        <v>19</v>
      </c>
    </row>
    <row r="780" spans="1:5" ht="12.75">
      <c r="A780" s="70" t="s">
        <v>99</v>
      </c>
      <c r="B780" s="71">
        <v>309</v>
      </c>
      <c r="C780" s="70" t="s">
        <v>69</v>
      </c>
      <c r="D780" s="71">
        <v>147</v>
      </c>
      <c r="E780" s="71" t="s">
        <v>599</v>
      </c>
    </row>
    <row r="781" spans="1:5" ht="12.75">
      <c r="A781" s="70" t="s">
        <v>100</v>
      </c>
      <c r="B781" s="71">
        <v>310</v>
      </c>
      <c r="C781" s="70" t="s">
        <v>101</v>
      </c>
      <c r="D781" s="71">
        <v>117</v>
      </c>
      <c r="E781" s="71">
        <v>35</v>
      </c>
    </row>
    <row r="782" spans="1:5" ht="12.75">
      <c r="A782" s="70" t="s">
        <v>102</v>
      </c>
      <c r="B782" s="71">
        <v>310</v>
      </c>
      <c r="C782" s="70" t="s">
        <v>101</v>
      </c>
      <c r="D782" s="71">
        <v>1</v>
      </c>
      <c r="E782" s="71">
        <v>24</v>
      </c>
    </row>
    <row r="783" spans="1:5" ht="12.75">
      <c r="A783" s="70" t="s">
        <v>103</v>
      </c>
      <c r="B783" s="71">
        <v>310</v>
      </c>
      <c r="C783" s="70" t="s">
        <v>101</v>
      </c>
      <c r="D783" s="71">
        <v>34</v>
      </c>
      <c r="E783" s="71">
        <v>2</v>
      </c>
    </row>
    <row r="784" spans="1:5" ht="12.75">
      <c r="A784" s="70" t="s">
        <v>104</v>
      </c>
      <c r="B784" s="71">
        <v>310</v>
      </c>
      <c r="C784" s="70" t="s">
        <v>101</v>
      </c>
      <c r="D784" s="71">
        <v>24</v>
      </c>
      <c r="E784" s="71">
        <v>29</v>
      </c>
    </row>
    <row r="785" spans="1:5" ht="12.75">
      <c r="A785" s="70" t="s">
        <v>105</v>
      </c>
      <c r="B785" s="71">
        <v>310</v>
      </c>
      <c r="C785" s="70" t="s">
        <v>101</v>
      </c>
      <c r="D785" s="71">
        <v>118</v>
      </c>
      <c r="E785" s="71">
        <v>27</v>
      </c>
    </row>
    <row r="786" spans="1:5" ht="12.75">
      <c r="A786" s="70" t="s">
        <v>106</v>
      </c>
      <c r="B786" s="71">
        <v>310</v>
      </c>
      <c r="C786" s="70" t="s">
        <v>101</v>
      </c>
      <c r="D786" s="71">
        <v>78</v>
      </c>
      <c r="E786" s="71">
        <v>30</v>
      </c>
    </row>
    <row r="787" spans="1:5" ht="12.75">
      <c r="A787" s="70" t="s">
        <v>107</v>
      </c>
      <c r="B787" s="71">
        <v>310</v>
      </c>
      <c r="C787" s="70" t="s">
        <v>101</v>
      </c>
      <c r="D787" s="71">
        <v>97</v>
      </c>
      <c r="E787" s="71">
        <v>31</v>
      </c>
    </row>
    <row r="788" spans="1:5" ht="12.75">
      <c r="A788" s="70" t="s">
        <v>108</v>
      </c>
      <c r="B788" s="71">
        <v>310</v>
      </c>
      <c r="C788" s="70" t="s">
        <v>101</v>
      </c>
      <c r="D788" s="71">
        <v>105</v>
      </c>
      <c r="E788" s="71">
        <v>13</v>
      </c>
    </row>
    <row r="789" spans="1:5" ht="12.75">
      <c r="A789" s="70" t="s">
        <v>109</v>
      </c>
      <c r="B789" s="71">
        <v>310</v>
      </c>
      <c r="C789" s="70" t="s">
        <v>101</v>
      </c>
      <c r="D789" s="71">
        <v>106</v>
      </c>
      <c r="E789" s="71" t="s">
        <v>599</v>
      </c>
    </row>
    <row r="790" spans="1:5" ht="12.75">
      <c r="A790" s="70" t="s">
        <v>110</v>
      </c>
      <c r="B790" s="71">
        <v>310</v>
      </c>
      <c r="C790" s="70" t="s">
        <v>101</v>
      </c>
      <c r="D790" s="71">
        <v>36</v>
      </c>
      <c r="E790" s="71">
        <v>32</v>
      </c>
    </row>
    <row r="791" spans="1:5" ht="12.75">
      <c r="A791" s="70" t="s">
        <v>111</v>
      </c>
      <c r="B791" s="71">
        <v>310</v>
      </c>
      <c r="C791" s="70" t="s">
        <v>101</v>
      </c>
      <c r="D791" s="71">
        <v>126</v>
      </c>
      <c r="E791" s="71">
        <v>16</v>
      </c>
    </row>
    <row r="792" spans="1:5" ht="12.75">
      <c r="A792" s="70" t="s">
        <v>112</v>
      </c>
      <c r="B792" s="71">
        <v>310</v>
      </c>
      <c r="C792" s="70" t="s">
        <v>101</v>
      </c>
      <c r="D792" s="71">
        <v>122</v>
      </c>
      <c r="E792" s="71">
        <v>10</v>
      </c>
    </row>
    <row r="793" spans="1:5" ht="12.75">
      <c r="A793" s="70" t="s">
        <v>113</v>
      </c>
      <c r="B793" s="71">
        <v>310</v>
      </c>
      <c r="C793" s="70" t="s">
        <v>101</v>
      </c>
      <c r="D793" s="71">
        <v>65</v>
      </c>
      <c r="E793" s="71">
        <v>22</v>
      </c>
    </row>
    <row r="794" spans="1:5" ht="12.75">
      <c r="A794" s="70" t="s">
        <v>114</v>
      </c>
      <c r="B794" s="71">
        <v>310</v>
      </c>
      <c r="C794" s="70" t="s">
        <v>101</v>
      </c>
      <c r="D794" s="71">
        <v>6</v>
      </c>
      <c r="E794" s="71">
        <v>25</v>
      </c>
    </row>
    <row r="795" spans="1:5" ht="12.75">
      <c r="A795" s="70" t="s">
        <v>115</v>
      </c>
      <c r="B795" s="71">
        <v>310</v>
      </c>
      <c r="C795" s="70" t="s">
        <v>101</v>
      </c>
      <c r="D795" s="71">
        <v>124</v>
      </c>
      <c r="E795" s="71">
        <v>8</v>
      </c>
    </row>
    <row r="796" spans="1:5" ht="12.75">
      <c r="A796" s="70" t="s">
        <v>116</v>
      </c>
      <c r="B796" s="71">
        <v>310</v>
      </c>
      <c r="C796" s="70" t="s">
        <v>101</v>
      </c>
      <c r="D796" s="71">
        <v>43</v>
      </c>
      <c r="E796" s="71">
        <v>34</v>
      </c>
    </row>
    <row r="797" spans="1:5" ht="12.75">
      <c r="A797" s="70" t="s">
        <v>117</v>
      </c>
      <c r="B797" s="71">
        <v>310</v>
      </c>
      <c r="C797" s="70" t="s">
        <v>101</v>
      </c>
      <c r="D797" s="71">
        <v>113</v>
      </c>
      <c r="E797" s="71">
        <v>23</v>
      </c>
    </row>
    <row r="798" spans="1:5" ht="12.75">
      <c r="A798" s="70" t="s">
        <v>118</v>
      </c>
      <c r="B798" s="71">
        <v>310</v>
      </c>
      <c r="C798" s="70" t="s">
        <v>101</v>
      </c>
      <c r="D798" s="71">
        <v>104</v>
      </c>
      <c r="E798" s="71">
        <v>19</v>
      </c>
    </row>
    <row r="799" spans="1:5" ht="12.75">
      <c r="A799" s="70" t="s">
        <v>119</v>
      </c>
      <c r="B799" s="71">
        <v>310</v>
      </c>
      <c r="C799" s="70" t="s">
        <v>101</v>
      </c>
      <c r="D799" s="71">
        <v>115</v>
      </c>
      <c r="E799" s="71">
        <v>9</v>
      </c>
    </row>
    <row r="800" spans="1:5" ht="12.75">
      <c r="A800" s="70" t="s">
        <v>120</v>
      </c>
      <c r="B800" s="71">
        <v>310</v>
      </c>
      <c r="C800" s="70" t="s">
        <v>101</v>
      </c>
      <c r="D800" s="71">
        <v>51</v>
      </c>
      <c r="E800" s="71">
        <v>33</v>
      </c>
    </row>
    <row r="801" spans="1:5" ht="12.75">
      <c r="A801" s="70" t="s">
        <v>121</v>
      </c>
      <c r="B801" s="71">
        <v>310</v>
      </c>
      <c r="C801" s="70" t="s">
        <v>101</v>
      </c>
      <c r="D801" s="71">
        <v>77</v>
      </c>
      <c r="E801" s="71">
        <v>28</v>
      </c>
    </row>
    <row r="802" spans="1:5" ht="12.75">
      <c r="A802" s="70" t="s">
        <v>122</v>
      </c>
      <c r="B802" s="71">
        <v>310</v>
      </c>
      <c r="C802" s="70" t="s">
        <v>101</v>
      </c>
      <c r="D802" s="71">
        <v>8</v>
      </c>
      <c r="E802" s="71">
        <v>18</v>
      </c>
    </row>
    <row r="803" spans="1:5" ht="12.75">
      <c r="A803" s="70" t="s">
        <v>123</v>
      </c>
      <c r="B803" s="71">
        <v>310</v>
      </c>
      <c r="C803" s="70" t="s">
        <v>101</v>
      </c>
      <c r="D803" s="71">
        <v>110</v>
      </c>
      <c r="E803" s="71">
        <v>6</v>
      </c>
    </row>
    <row r="804" spans="1:5" ht="12.75">
      <c r="A804" s="70" t="s">
        <v>124</v>
      </c>
      <c r="B804" s="71">
        <v>310</v>
      </c>
      <c r="C804" s="70" t="s">
        <v>101</v>
      </c>
      <c r="D804" s="71">
        <v>9</v>
      </c>
      <c r="E804" s="71">
        <v>36</v>
      </c>
    </row>
    <row r="805" spans="1:5" ht="12.75">
      <c r="A805" s="70" t="s">
        <v>125</v>
      </c>
      <c r="B805" s="71">
        <v>310</v>
      </c>
      <c r="C805" s="70" t="s">
        <v>101</v>
      </c>
      <c r="D805" s="71">
        <v>123</v>
      </c>
      <c r="E805" s="71">
        <v>5</v>
      </c>
    </row>
    <row r="806" spans="1:5" ht="12.75">
      <c r="A806" s="70" t="s">
        <v>126</v>
      </c>
      <c r="B806" s="71">
        <v>310</v>
      </c>
      <c r="C806" s="70" t="s">
        <v>101</v>
      </c>
      <c r="D806" s="71">
        <v>52</v>
      </c>
      <c r="E806" s="71">
        <v>37</v>
      </c>
    </row>
    <row r="807" spans="1:5" ht="12.75">
      <c r="A807" s="70" t="s">
        <v>127</v>
      </c>
      <c r="B807" s="71">
        <v>310</v>
      </c>
      <c r="C807" s="70" t="s">
        <v>101</v>
      </c>
      <c r="D807" s="71">
        <v>127</v>
      </c>
      <c r="E807" s="71">
        <v>12</v>
      </c>
    </row>
    <row r="808" spans="1:5" ht="12.75">
      <c r="A808" s="70" t="s">
        <v>128</v>
      </c>
      <c r="B808" s="71">
        <v>310</v>
      </c>
      <c r="C808" s="70" t="s">
        <v>101</v>
      </c>
      <c r="D808" s="71">
        <v>73</v>
      </c>
      <c r="E808" s="71">
        <v>38</v>
      </c>
    </row>
    <row r="809" spans="1:5" ht="12.75">
      <c r="A809" s="70" t="s">
        <v>129</v>
      </c>
      <c r="B809" s="71">
        <v>310</v>
      </c>
      <c r="C809" s="70" t="s">
        <v>101</v>
      </c>
      <c r="D809" s="71">
        <v>95</v>
      </c>
      <c r="E809" s="71">
        <v>26</v>
      </c>
    </row>
    <row r="810" spans="1:5" ht="12.75">
      <c r="A810" s="70" t="s">
        <v>130</v>
      </c>
      <c r="B810" s="71">
        <v>310</v>
      </c>
      <c r="C810" s="70" t="s">
        <v>101</v>
      </c>
      <c r="D810" s="71">
        <v>17</v>
      </c>
      <c r="E810" s="71">
        <v>39</v>
      </c>
    </row>
    <row r="811" spans="1:5" ht="12.75">
      <c r="A811" s="70" t="s">
        <v>131</v>
      </c>
      <c r="B811" s="71">
        <v>310</v>
      </c>
      <c r="C811" s="70" t="s">
        <v>101</v>
      </c>
      <c r="D811" s="71">
        <v>120</v>
      </c>
      <c r="E811" s="71">
        <v>40</v>
      </c>
    </row>
    <row r="812" spans="1:5" ht="12.75">
      <c r="A812" s="70" t="s">
        <v>132</v>
      </c>
      <c r="B812" s="71">
        <v>310</v>
      </c>
      <c r="C812" s="70" t="s">
        <v>101</v>
      </c>
      <c r="D812" s="71">
        <v>40</v>
      </c>
      <c r="E812" s="71">
        <v>41</v>
      </c>
    </row>
    <row r="813" spans="1:5" ht="12.75">
      <c r="A813" s="70" t="s">
        <v>133</v>
      </c>
      <c r="B813" s="71">
        <v>310</v>
      </c>
      <c r="C813" s="70" t="s">
        <v>101</v>
      </c>
      <c r="D813" s="71">
        <v>130</v>
      </c>
      <c r="E813" s="71">
        <v>15</v>
      </c>
    </row>
    <row r="814" spans="1:5" ht="12.75">
      <c r="A814" s="70" t="s">
        <v>134</v>
      </c>
      <c r="B814" s="71">
        <v>310</v>
      </c>
      <c r="C814" s="70" t="s">
        <v>101</v>
      </c>
      <c r="D814" s="71">
        <v>88</v>
      </c>
      <c r="E814" s="71">
        <v>1</v>
      </c>
    </row>
    <row r="815" spans="1:5" ht="12.75">
      <c r="A815" s="70" t="s">
        <v>134</v>
      </c>
      <c r="B815" s="71">
        <v>310</v>
      </c>
      <c r="C815" s="70" t="s">
        <v>101</v>
      </c>
      <c r="D815" s="71">
        <v>54</v>
      </c>
      <c r="E815" s="71">
        <v>4</v>
      </c>
    </row>
    <row r="816" spans="1:5" ht="12.75">
      <c r="A816" s="70" t="s">
        <v>135</v>
      </c>
      <c r="B816" s="71">
        <v>310</v>
      </c>
      <c r="C816" s="70" t="s">
        <v>101</v>
      </c>
      <c r="D816" s="71">
        <v>44</v>
      </c>
      <c r="E816" s="71" t="s">
        <v>599</v>
      </c>
    </row>
    <row r="817" spans="1:5" ht="12.75">
      <c r="A817" s="70" t="s">
        <v>136</v>
      </c>
      <c r="B817" s="71">
        <v>310</v>
      </c>
      <c r="C817" s="70" t="s">
        <v>101</v>
      </c>
      <c r="D817" s="71">
        <v>128</v>
      </c>
      <c r="E817" s="71">
        <v>11</v>
      </c>
    </row>
    <row r="818" spans="1:5" ht="12.75">
      <c r="A818" s="70" t="s">
        <v>137</v>
      </c>
      <c r="B818" s="71">
        <v>310</v>
      </c>
      <c r="C818" s="70" t="s">
        <v>101</v>
      </c>
      <c r="D818" s="71">
        <v>80</v>
      </c>
      <c r="E818" s="71">
        <v>7</v>
      </c>
    </row>
    <row r="819" spans="1:5" ht="12.75">
      <c r="A819" s="70" t="s">
        <v>138</v>
      </c>
      <c r="B819" s="71">
        <v>310</v>
      </c>
      <c r="C819" s="70" t="s">
        <v>101</v>
      </c>
      <c r="D819" s="71">
        <v>129</v>
      </c>
      <c r="E819" s="71">
        <v>17</v>
      </c>
    </row>
    <row r="820" spans="1:5" ht="12.75">
      <c r="A820" s="70" t="s">
        <v>139</v>
      </c>
      <c r="B820" s="71">
        <v>310</v>
      </c>
      <c r="C820" s="70" t="s">
        <v>101</v>
      </c>
      <c r="D820" s="71">
        <v>121</v>
      </c>
      <c r="E820" s="71">
        <v>14</v>
      </c>
    </row>
    <row r="821" spans="1:5" ht="12.75">
      <c r="A821" s="70" t="s">
        <v>140</v>
      </c>
      <c r="B821" s="71">
        <v>310</v>
      </c>
      <c r="C821" s="70" t="s">
        <v>101</v>
      </c>
      <c r="D821" s="71">
        <v>70</v>
      </c>
      <c r="E821" s="71">
        <v>20</v>
      </c>
    </row>
    <row r="822" spans="1:5" ht="12.75">
      <c r="A822" s="70" t="s">
        <v>141</v>
      </c>
      <c r="B822" s="71">
        <v>310</v>
      </c>
      <c r="C822" s="70" t="s">
        <v>101</v>
      </c>
      <c r="D822" s="71">
        <v>125</v>
      </c>
      <c r="E822" s="71">
        <v>21</v>
      </c>
    </row>
    <row r="823" spans="1:5" ht="12.75">
      <c r="A823" s="70" t="s">
        <v>142</v>
      </c>
      <c r="B823" s="71">
        <v>310</v>
      </c>
      <c r="C823" s="70" t="s">
        <v>101</v>
      </c>
      <c r="D823" s="71">
        <v>49</v>
      </c>
      <c r="E823" s="71" t="s">
        <v>599</v>
      </c>
    </row>
    <row r="824" spans="1:5" ht="12.75">
      <c r="A824" s="70" t="s">
        <v>143</v>
      </c>
      <c r="B824" s="71">
        <v>310</v>
      </c>
      <c r="C824" s="70" t="s">
        <v>101</v>
      </c>
      <c r="D824" s="71">
        <v>131</v>
      </c>
      <c r="E824" s="71">
        <v>3</v>
      </c>
    </row>
    <row r="825" spans="1:5" ht="12.75">
      <c r="A825" s="70" t="s">
        <v>144</v>
      </c>
      <c r="B825" s="71">
        <v>313</v>
      </c>
      <c r="C825" s="70" t="s">
        <v>145</v>
      </c>
      <c r="D825" s="71">
        <v>217</v>
      </c>
      <c r="E825" s="71">
        <v>31</v>
      </c>
    </row>
    <row r="826" spans="1:5" ht="12.75">
      <c r="A826" s="70" t="s">
        <v>146</v>
      </c>
      <c r="B826" s="71">
        <v>313</v>
      </c>
      <c r="C826" s="70" t="s">
        <v>145</v>
      </c>
      <c r="D826" s="71">
        <v>208</v>
      </c>
      <c r="E826" s="71" t="s">
        <v>599</v>
      </c>
    </row>
    <row r="827" spans="1:5" ht="12.75">
      <c r="A827" s="70" t="s">
        <v>147</v>
      </c>
      <c r="B827" s="71">
        <v>313</v>
      </c>
      <c r="C827" s="70" t="s">
        <v>145</v>
      </c>
      <c r="D827" s="71">
        <v>88</v>
      </c>
      <c r="E827" s="71">
        <v>1</v>
      </c>
    </row>
    <row r="828" spans="1:5" ht="12.75">
      <c r="A828" s="70" t="s">
        <v>148</v>
      </c>
      <c r="B828" s="71">
        <v>313</v>
      </c>
      <c r="C828" s="70" t="s">
        <v>145</v>
      </c>
      <c r="D828" s="71">
        <v>234</v>
      </c>
      <c r="E828" s="71" t="s">
        <v>599</v>
      </c>
    </row>
    <row r="829" spans="1:5" ht="12.75">
      <c r="A829" s="70" t="s">
        <v>149</v>
      </c>
      <c r="B829" s="71">
        <v>313</v>
      </c>
      <c r="C829" s="70" t="s">
        <v>145</v>
      </c>
      <c r="D829" s="71">
        <v>129</v>
      </c>
      <c r="E829" s="71" t="s">
        <v>599</v>
      </c>
    </row>
    <row r="830" spans="1:5" ht="12.75">
      <c r="A830" s="70" t="s">
        <v>150</v>
      </c>
      <c r="B830" s="71">
        <v>313</v>
      </c>
      <c r="C830" s="70" t="s">
        <v>145</v>
      </c>
      <c r="D830" s="71">
        <v>130</v>
      </c>
      <c r="E830" s="71" t="s">
        <v>599</v>
      </c>
    </row>
    <row r="831" spans="1:5" ht="12.75">
      <c r="A831" s="70" t="s">
        <v>151</v>
      </c>
      <c r="B831" s="71">
        <v>313</v>
      </c>
      <c r="C831" s="70" t="s">
        <v>145</v>
      </c>
      <c r="D831" s="71">
        <v>2</v>
      </c>
      <c r="E831" s="71">
        <v>7</v>
      </c>
    </row>
    <row r="832" spans="1:5" ht="12.75">
      <c r="A832" s="70" t="s">
        <v>152</v>
      </c>
      <c r="B832" s="71">
        <v>313</v>
      </c>
      <c r="C832" s="70" t="s">
        <v>145</v>
      </c>
      <c r="D832" s="71">
        <v>89</v>
      </c>
      <c r="E832" s="71" t="s">
        <v>599</v>
      </c>
    </row>
    <row r="833" spans="1:5" ht="12.75">
      <c r="A833" s="70" t="s">
        <v>153</v>
      </c>
      <c r="B833" s="71">
        <v>313</v>
      </c>
      <c r="C833" s="70" t="s">
        <v>145</v>
      </c>
      <c r="D833" s="71">
        <v>40</v>
      </c>
      <c r="E833" s="71">
        <v>15</v>
      </c>
    </row>
    <row r="834" spans="1:5" ht="12.75">
      <c r="A834" s="70" t="s">
        <v>154</v>
      </c>
      <c r="B834" s="71">
        <v>313</v>
      </c>
      <c r="C834" s="70" t="s">
        <v>145</v>
      </c>
      <c r="D834" s="71">
        <v>139</v>
      </c>
      <c r="E834" s="71" t="s">
        <v>599</v>
      </c>
    </row>
    <row r="835" spans="1:5" ht="12.75">
      <c r="A835" s="70" t="s">
        <v>155</v>
      </c>
      <c r="B835" s="71">
        <v>313</v>
      </c>
      <c r="C835" s="70" t="s">
        <v>145</v>
      </c>
      <c r="D835" s="71">
        <v>192</v>
      </c>
      <c r="E835" s="71" t="s">
        <v>599</v>
      </c>
    </row>
    <row r="836" spans="1:5" ht="12.75">
      <c r="A836" s="70" t="s">
        <v>156</v>
      </c>
      <c r="B836" s="71">
        <v>313</v>
      </c>
      <c r="C836" s="70" t="s">
        <v>145</v>
      </c>
      <c r="D836" s="71">
        <v>161</v>
      </c>
      <c r="E836" s="71" t="s">
        <v>599</v>
      </c>
    </row>
    <row r="837" spans="1:5" ht="12.75">
      <c r="A837" s="70" t="s">
        <v>157</v>
      </c>
      <c r="B837" s="71">
        <v>313</v>
      </c>
      <c r="C837" s="70" t="s">
        <v>145</v>
      </c>
      <c r="D837" s="71">
        <v>230</v>
      </c>
      <c r="E837" s="71">
        <v>27</v>
      </c>
    </row>
    <row r="838" spans="1:5" ht="12.75">
      <c r="A838" s="70" t="s">
        <v>158</v>
      </c>
      <c r="B838" s="71">
        <v>313</v>
      </c>
      <c r="C838" s="70" t="s">
        <v>145</v>
      </c>
      <c r="D838" s="71">
        <v>91</v>
      </c>
      <c r="E838" s="71">
        <v>2</v>
      </c>
    </row>
    <row r="839" spans="1:5" ht="12.75">
      <c r="A839" s="70" t="s">
        <v>159</v>
      </c>
      <c r="B839" s="71">
        <v>313</v>
      </c>
      <c r="C839" s="70" t="s">
        <v>145</v>
      </c>
      <c r="D839" s="71">
        <v>3</v>
      </c>
      <c r="E839" s="71">
        <v>18</v>
      </c>
    </row>
    <row r="840" spans="1:5" ht="12.75">
      <c r="A840" s="70" t="s">
        <v>160</v>
      </c>
      <c r="B840" s="71">
        <v>313</v>
      </c>
      <c r="C840" s="70" t="s">
        <v>145</v>
      </c>
      <c r="D840" s="71">
        <v>4</v>
      </c>
      <c r="E840" s="71">
        <v>21</v>
      </c>
    </row>
    <row r="841" spans="1:5" ht="12.75">
      <c r="A841" s="70" t="s">
        <v>161</v>
      </c>
      <c r="B841" s="71">
        <v>313</v>
      </c>
      <c r="C841" s="70" t="s">
        <v>145</v>
      </c>
      <c r="D841" s="71">
        <v>116</v>
      </c>
      <c r="E841" s="71">
        <v>34</v>
      </c>
    </row>
    <row r="842" spans="1:5" ht="12.75">
      <c r="A842" s="70" t="s">
        <v>162</v>
      </c>
      <c r="B842" s="71">
        <v>313</v>
      </c>
      <c r="C842" s="70" t="s">
        <v>145</v>
      </c>
      <c r="D842" s="71">
        <v>5</v>
      </c>
      <c r="E842" s="71">
        <v>19</v>
      </c>
    </row>
    <row r="843" spans="1:5" ht="12.75">
      <c r="A843" s="70" t="s">
        <v>163</v>
      </c>
      <c r="B843" s="71">
        <v>313</v>
      </c>
      <c r="C843" s="70" t="s">
        <v>145</v>
      </c>
      <c r="D843" s="71">
        <v>6</v>
      </c>
      <c r="E843" s="71">
        <v>11</v>
      </c>
    </row>
    <row r="844" spans="1:5" ht="12.75">
      <c r="A844" s="70" t="s">
        <v>164</v>
      </c>
      <c r="B844" s="71">
        <v>313</v>
      </c>
      <c r="C844" s="70" t="s">
        <v>145</v>
      </c>
      <c r="D844" s="71">
        <v>7</v>
      </c>
      <c r="E844" s="71">
        <v>30</v>
      </c>
    </row>
    <row r="845" spans="1:5" ht="12.75">
      <c r="A845" s="70" t="s">
        <v>165</v>
      </c>
      <c r="B845" s="71">
        <v>313</v>
      </c>
      <c r="C845" s="70" t="s">
        <v>145</v>
      </c>
      <c r="D845" s="71">
        <v>196</v>
      </c>
      <c r="E845" s="71" t="s">
        <v>599</v>
      </c>
    </row>
    <row r="846" spans="1:5" ht="12.75">
      <c r="A846" s="70" t="s">
        <v>166</v>
      </c>
      <c r="B846" s="71">
        <v>313</v>
      </c>
      <c r="C846" s="70" t="s">
        <v>145</v>
      </c>
      <c r="D846" s="71">
        <v>8</v>
      </c>
      <c r="E846" s="71">
        <v>20</v>
      </c>
    </row>
    <row r="847" spans="1:5" ht="12.75">
      <c r="A847" s="70" t="s">
        <v>167</v>
      </c>
      <c r="B847" s="71">
        <v>313</v>
      </c>
      <c r="C847" s="70" t="s">
        <v>145</v>
      </c>
      <c r="D847" s="71">
        <v>120</v>
      </c>
      <c r="E847" s="71" t="s">
        <v>599</v>
      </c>
    </row>
    <row r="848" spans="1:5" ht="12.75">
      <c r="A848" s="70" t="s">
        <v>168</v>
      </c>
      <c r="B848" s="71">
        <v>313</v>
      </c>
      <c r="C848" s="70" t="s">
        <v>145</v>
      </c>
      <c r="D848" s="71">
        <v>25</v>
      </c>
      <c r="E848" s="71" t="s">
        <v>599</v>
      </c>
    </row>
    <row r="849" spans="1:5" ht="12.75">
      <c r="A849" s="70" t="s">
        <v>169</v>
      </c>
      <c r="B849" s="71">
        <v>313</v>
      </c>
      <c r="C849" s="70" t="s">
        <v>145</v>
      </c>
      <c r="D849" s="71">
        <v>141</v>
      </c>
      <c r="E849" s="71" t="s">
        <v>599</v>
      </c>
    </row>
    <row r="850" spans="1:5" ht="12.75">
      <c r="A850" s="70" t="s">
        <v>170</v>
      </c>
      <c r="B850" s="71">
        <v>313</v>
      </c>
      <c r="C850" s="70" t="s">
        <v>145</v>
      </c>
      <c r="D850" s="71">
        <v>142</v>
      </c>
      <c r="E850" s="71" t="s">
        <v>599</v>
      </c>
    </row>
    <row r="851" spans="1:5" ht="12.75">
      <c r="A851" s="70" t="s">
        <v>171</v>
      </c>
      <c r="B851" s="71">
        <v>313</v>
      </c>
      <c r="C851" s="70" t="s">
        <v>145</v>
      </c>
      <c r="D851" s="71">
        <v>96</v>
      </c>
      <c r="E851" s="71">
        <v>28</v>
      </c>
    </row>
    <row r="852" spans="1:5" ht="12.75">
      <c r="A852" s="70" t="s">
        <v>172</v>
      </c>
      <c r="B852" s="71">
        <v>313</v>
      </c>
      <c r="C852" s="70" t="s">
        <v>145</v>
      </c>
      <c r="D852" s="71">
        <v>133</v>
      </c>
      <c r="E852" s="71" t="s">
        <v>599</v>
      </c>
    </row>
    <row r="853" spans="1:5" ht="12.75">
      <c r="A853" s="70" t="s">
        <v>173</v>
      </c>
      <c r="B853" s="71">
        <v>313</v>
      </c>
      <c r="C853" s="70" t="s">
        <v>145</v>
      </c>
      <c r="D853" s="71">
        <v>231</v>
      </c>
      <c r="E853" s="71">
        <v>25</v>
      </c>
    </row>
    <row r="854" spans="1:5" ht="12.75">
      <c r="A854" s="70" t="s">
        <v>174</v>
      </c>
      <c r="B854" s="71">
        <v>313</v>
      </c>
      <c r="C854" s="70" t="s">
        <v>145</v>
      </c>
      <c r="D854" s="71">
        <v>219</v>
      </c>
      <c r="E854" s="71">
        <v>33</v>
      </c>
    </row>
    <row r="855" spans="1:5" ht="12.75">
      <c r="A855" s="70" t="s">
        <v>175</v>
      </c>
      <c r="B855" s="71">
        <v>313</v>
      </c>
      <c r="C855" s="70" t="s">
        <v>145</v>
      </c>
      <c r="D855" s="71">
        <v>98</v>
      </c>
      <c r="E855" s="71">
        <v>16</v>
      </c>
    </row>
    <row r="856" spans="1:5" ht="12.75">
      <c r="A856" s="70" t="s">
        <v>176</v>
      </c>
      <c r="B856" s="71">
        <v>313</v>
      </c>
      <c r="C856" s="70" t="s">
        <v>145</v>
      </c>
      <c r="D856" s="71">
        <v>9</v>
      </c>
      <c r="E856" s="71" t="s">
        <v>599</v>
      </c>
    </row>
    <row r="857" spans="1:5" ht="12.75">
      <c r="A857" s="70" t="s">
        <v>177</v>
      </c>
      <c r="B857" s="71">
        <v>313</v>
      </c>
      <c r="C857" s="70" t="s">
        <v>145</v>
      </c>
      <c r="D857" s="71">
        <v>11</v>
      </c>
      <c r="E857" s="71">
        <v>3</v>
      </c>
    </row>
    <row r="858" spans="1:5" ht="12.75">
      <c r="A858" s="70" t="s">
        <v>178</v>
      </c>
      <c r="B858" s="71">
        <v>313</v>
      </c>
      <c r="C858" s="70" t="s">
        <v>145</v>
      </c>
      <c r="D858" s="71">
        <v>53</v>
      </c>
      <c r="E858" s="71" t="s">
        <v>599</v>
      </c>
    </row>
    <row r="859" spans="1:5" ht="12.75">
      <c r="A859" s="70" t="s">
        <v>179</v>
      </c>
      <c r="B859" s="71">
        <v>313</v>
      </c>
      <c r="C859" s="70" t="s">
        <v>145</v>
      </c>
      <c r="D859" s="71">
        <v>197</v>
      </c>
      <c r="E859" s="71">
        <v>35</v>
      </c>
    </row>
    <row r="860" spans="1:5" ht="12.75">
      <c r="A860" s="70" t="s">
        <v>180</v>
      </c>
      <c r="B860" s="71">
        <v>313</v>
      </c>
      <c r="C860" s="70" t="s">
        <v>145</v>
      </c>
      <c r="D860" s="71">
        <v>125</v>
      </c>
      <c r="E860" s="71" t="s">
        <v>599</v>
      </c>
    </row>
    <row r="861" spans="1:5" ht="12.75">
      <c r="A861" s="70" t="s">
        <v>181</v>
      </c>
      <c r="B861" s="71">
        <v>313</v>
      </c>
      <c r="C861" s="70" t="s">
        <v>145</v>
      </c>
      <c r="D861" s="71">
        <v>13</v>
      </c>
      <c r="E861" s="71">
        <v>13</v>
      </c>
    </row>
    <row r="862" spans="1:5" ht="12.75">
      <c r="A862" s="70" t="s">
        <v>182</v>
      </c>
      <c r="B862" s="71">
        <v>313</v>
      </c>
      <c r="C862" s="70" t="s">
        <v>145</v>
      </c>
      <c r="D862" s="71">
        <v>211</v>
      </c>
      <c r="E862" s="71">
        <v>12</v>
      </c>
    </row>
    <row r="863" spans="1:5" ht="12.75">
      <c r="A863" s="70" t="s">
        <v>183</v>
      </c>
      <c r="B863" s="71">
        <v>313</v>
      </c>
      <c r="C863" s="70" t="s">
        <v>145</v>
      </c>
      <c r="D863" s="71">
        <v>222</v>
      </c>
      <c r="E863" s="71">
        <v>9</v>
      </c>
    </row>
    <row r="864" spans="1:5" ht="12.75">
      <c r="A864" s="70" t="s">
        <v>184</v>
      </c>
      <c r="B864" s="71">
        <v>313</v>
      </c>
      <c r="C864" s="70" t="s">
        <v>145</v>
      </c>
      <c r="D864" s="71">
        <v>26</v>
      </c>
      <c r="E864" s="71">
        <v>32</v>
      </c>
    </row>
    <row r="865" spans="1:5" ht="12.75">
      <c r="A865" s="70" t="s">
        <v>185</v>
      </c>
      <c r="B865" s="71">
        <v>313</v>
      </c>
      <c r="C865" s="70" t="s">
        <v>145</v>
      </c>
      <c r="D865" s="71">
        <v>168</v>
      </c>
      <c r="E865" s="71" t="s">
        <v>599</v>
      </c>
    </row>
    <row r="866" spans="1:5" ht="12.75">
      <c r="A866" s="70" t="s">
        <v>186</v>
      </c>
      <c r="B866" s="71">
        <v>313</v>
      </c>
      <c r="C866" s="70" t="s">
        <v>145</v>
      </c>
      <c r="D866" s="71">
        <v>15</v>
      </c>
      <c r="E866" s="71" t="s">
        <v>599</v>
      </c>
    </row>
    <row r="867" spans="1:5" ht="12.75">
      <c r="A867" s="70" t="s">
        <v>187</v>
      </c>
      <c r="B867" s="71">
        <v>313</v>
      </c>
      <c r="C867" s="70" t="s">
        <v>145</v>
      </c>
      <c r="D867" s="71">
        <v>57</v>
      </c>
      <c r="E867" s="71">
        <v>22</v>
      </c>
    </row>
    <row r="868" spans="1:5" ht="12.75">
      <c r="A868" s="70" t="s">
        <v>188</v>
      </c>
      <c r="B868" s="71">
        <v>313</v>
      </c>
      <c r="C868" s="70" t="s">
        <v>145</v>
      </c>
      <c r="D868" s="71">
        <v>171</v>
      </c>
      <c r="E868" s="71" t="s">
        <v>599</v>
      </c>
    </row>
    <row r="869" spans="1:5" ht="12.75">
      <c r="A869" s="70" t="s">
        <v>189</v>
      </c>
      <c r="B869" s="71">
        <v>313</v>
      </c>
      <c r="C869" s="70" t="s">
        <v>145</v>
      </c>
      <c r="D869" s="71">
        <v>224</v>
      </c>
      <c r="E869" s="71" t="s">
        <v>599</v>
      </c>
    </row>
    <row r="870" spans="1:5" ht="12.75">
      <c r="A870" s="70" t="s">
        <v>190</v>
      </c>
      <c r="B870" s="71">
        <v>313</v>
      </c>
      <c r="C870" s="70" t="s">
        <v>145</v>
      </c>
      <c r="D870" s="71">
        <v>173</v>
      </c>
      <c r="E870" s="71" t="s">
        <v>599</v>
      </c>
    </row>
    <row r="871" spans="1:5" ht="12.75">
      <c r="A871" s="70" t="s">
        <v>191</v>
      </c>
      <c r="B871" s="71">
        <v>313</v>
      </c>
      <c r="C871" s="70" t="s">
        <v>145</v>
      </c>
      <c r="D871" s="71">
        <v>101</v>
      </c>
      <c r="E871" s="71" t="s">
        <v>599</v>
      </c>
    </row>
    <row r="872" spans="1:5" ht="12.75">
      <c r="A872" s="70" t="s">
        <v>192</v>
      </c>
      <c r="B872" s="71">
        <v>313</v>
      </c>
      <c r="C872" s="70" t="s">
        <v>145</v>
      </c>
      <c r="D872" s="71">
        <v>61</v>
      </c>
      <c r="E872" s="71" t="s">
        <v>599</v>
      </c>
    </row>
    <row r="873" spans="1:5" ht="12.75">
      <c r="A873" s="70" t="s">
        <v>193</v>
      </c>
      <c r="B873" s="71">
        <v>313</v>
      </c>
      <c r="C873" s="70" t="s">
        <v>145</v>
      </c>
      <c r="D873" s="71">
        <v>104</v>
      </c>
      <c r="E873" s="71">
        <v>5</v>
      </c>
    </row>
    <row r="874" spans="1:5" ht="12.75">
      <c r="A874" s="70" t="s">
        <v>194</v>
      </c>
      <c r="B874" s="71">
        <v>313</v>
      </c>
      <c r="C874" s="70" t="s">
        <v>145</v>
      </c>
      <c r="D874" s="71">
        <v>177</v>
      </c>
      <c r="E874" s="71" t="s">
        <v>599</v>
      </c>
    </row>
    <row r="875" spans="1:5" ht="12.75">
      <c r="A875" s="70" t="s">
        <v>195</v>
      </c>
      <c r="B875" s="71">
        <v>313</v>
      </c>
      <c r="C875" s="70" t="s">
        <v>145</v>
      </c>
      <c r="D875" s="71">
        <v>126</v>
      </c>
      <c r="E875" s="71" t="s">
        <v>599</v>
      </c>
    </row>
    <row r="876" spans="1:5" ht="12.75">
      <c r="A876" s="70" t="s">
        <v>196</v>
      </c>
      <c r="B876" s="71">
        <v>313</v>
      </c>
      <c r="C876" s="70" t="s">
        <v>145</v>
      </c>
      <c r="D876" s="71">
        <v>152</v>
      </c>
      <c r="E876" s="71" t="s">
        <v>599</v>
      </c>
    </row>
    <row r="877" spans="1:5" ht="12.75">
      <c r="A877" s="70" t="s">
        <v>197</v>
      </c>
      <c r="B877" s="71">
        <v>313</v>
      </c>
      <c r="C877" s="70" t="s">
        <v>145</v>
      </c>
      <c r="D877" s="71">
        <v>232</v>
      </c>
      <c r="E877" s="71">
        <v>26</v>
      </c>
    </row>
    <row r="878" spans="1:5" ht="12.75">
      <c r="A878" s="70" t="s">
        <v>198</v>
      </c>
      <c r="B878" s="71">
        <v>313</v>
      </c>
      <c r="C878" s="70" t="s">
        <v>145</v>
      </c>
      <c r="D878" s="71">
        <v>202</v>
      </c>
      <c r="E878" s="71" t="s">
        <v>599</v>
      </c>
    </row>
    <row r="879" spans="1:5" ht="12.75">
      <c r="A879" s="70" t="s">
        <v>199</v>
      </c>
      <c r="B879" s="71">
        <v>313</v>
      </c>
      <c r="C879" s="70" t="s">
        <v>145</v>
      </c>
      <c r="D879" s="71">
        <v>155</v>
      </c>
      <c r="E879" s="71">
        <v>6</v>
      </c>
    </row>
    <row r="880" spans="1:5" ht="12.75">
      <c r="A880" s="70" t="s">
        <v>200</v>
      </c>
      <c r="B880" s="71">
        <v>313</v>
      </c>
      <c r="C880" s="70" t="s">
        <v>145</v>
      </c>
      <c r="D880" s="71">
        <v>127</v>
      </c>
      <c r="E880" s="71" t="s">
        <v>599</v>
      </c>
    </row>
    <row r="881" spans="1:5" ht="12.75">
      <c r="A881" s="70" t="s">
        <v>201</v>
      </c>
      <c r="B881" s="71">
        <v>313</v>
      </c>
      <c r="C881" s="70" t="s">
        <v>145</v>
      </c>
      <c r="D881" s="71">
        <v>223</v>
      </c>
      <c r="E881" s="71" t="s">
        <v>599</v>
      </c>
    </row>
    <row r="882" spans="1:5" ht="12.75">
      <c r="A882" s="70" t="s">
        <v>202</v>
      </c>
      <c r="B882" s="71">
        <v>313</v>
      </c>
      <c r="C882" s="70" t="s">
        <v>145</v>
      </c>
      <c r="D882" s="71">
        <v>212</v>
      </c>
      <c r="E882" s="71" t="s">
        <v>599</v>
      </c>
    </row>
    <row r="883" spans="1:5" ht="12.75">
      <c r="A883" s="70" t="s">
        <v>203</v>
      </c>
      <c r="B883" s="71">
        <v>313</v>
      </c>
      <c r="C883" s="70" t="s">
        <v>145</v>
      </c>
      <c r="D883" s="71">
        <v>71</v>
      </c>
      <c r="E883" s="71">
        <v>24</v>
      </c>
    </row>
    <row r="884" spans="1:5" ht="12.75">
      <c r="A884" s="70" t="s">
        <v>204</v>
      </c>
      <c r="B884" s="71">
        <v>313</v>
      </c>
      <c r="C884" s="70" t="s">
        <v>145</v>
      </c>
      <c r="D884" s="71">
        <v>184</v>
      </c>
      <c r="E884" s="71" t="s">
        <v>599</v>
      </c>
    </row>
    <row r="885" spans="1:5" ht="12.75">
      <c r="A885" s="70" t="s">
        <v>205</v>
      </c>
      <c r="B885" s="71">
        <v>313</v>
      </c>
      <c r="C885" s="70" t="s">
        <v>145</v>
      </c>
      <c r="D885" s="71">
        <v>33</v>
      </c>
      <c r="E885" s="71">
        <v>14</v>
      </c>
    </row>
    <row r="886" spans="1:5" ht="12.75">
      <c r="A886" s="70" t="s">
        <v>206</v>
      </c>
      <c r="B886" s="71">
        <v>313</v>
      </c>
      <c r="C886" s="70" t="s">
        <v>145</v>
      </c>
      <c r="D886" s="71">
        <v>75</v>
      </c>
      <c r="E886" s="71" t="s">
        <v>599</v>
      </c>
    </row>
    <row r="887" spans="1:5" ht="12.75">
      <c r="A887" s="70" t="s">
        <v>207</v>
      </c>
      <c r="B887" s="71">
        <v>313</v>
      </c>
      <c r="C887" s="70" t="s">
        <v>145</v>
      </c>
      <c r="D887" s="71">
        <v>136</v>
      </c>
      <c r="E887" s="71" t="s">
        <v>599</v>
      </c>
    </row>
    <row r="888" spans="1:5" ht="12.75">
      <c r="A888" s="70" t="s">
        <v>208</v>
      </c>
      <c r="B888" s="71">
        <v>313</v>
      </c>
      <c r="C888" s="70" t="s">
        <v>145</v>
      </c>
      <c r="D888" s="71">
        <v>221</v>
      </c>
      <c r="E888" s="71" t="s">
        <v>599</v>
      </c>
    </row>
    <row r="889" spans="1:5" ht="12.75">
      <c r="A889" s="70" t="s">
        <v>236</v>
      </c>
      <c r="B889" s="71">
        <v>313</v>
      </c>
      <c r="C889" s="70" t="s">
        <v>145</v>
      </c>
      <c r="D889" s="71">
        <v>20</v>
      </c>
      <c r="E889" s="71">
        <v>10</v>
      </c>
    </row>
    <row r="890" spans="1:5" ht="12.75">
      <c r="A890" s="70" t="s">
        <v>237</v>
      </c>
      <c r="B890" s="71">
        <v>313</v>
      </c>
      <c r="C890" s="70" t="s">
        <v>145</v>
      </c>
      <c r="D890" s="71">
        <v>233</v>
      </c>
      <c r="E890" s="71">
        <v>23</v>
      </c>
    </row>
    <row r="891" spans="1:5" ht="12.75">
      <c r="A891" s="70" t="s">
        <v>238</v>
      </c>
      <c r="B891" s="71">
        <v>313</v>
      </c>
      <c r="C891" s="70" t="s">
        <v>145</v>
      </c>
      <c r="D891" s="71">
        <v>77</v>
      </c>
      <c r="E891" s="71" t="s">
        <v>599</v>
      </c>
    </row>
    <row r="892" spans="1:5" ht="12.75">
      <c r="A892" s="70" t="s">
        <v>239</v>
      </c>
      <c r="B892" s="71">
        <v>313</v>
      </c>
      <c r="C892" s="70" t="s">
        <v>145</v>
      </c>
      <c r="D892" s="71">
        <v>109</v>
      </c>
      <c r="E892" s="71" t="s">
        <v>599</v>
      </c>
    </row>
    <row r="893" spans="1:5" ht="12.75">
      <c r="A893" s="70" t="s">
        <v>240</v>
      </c>
      <c r="B893" s="71">
        <v>313</v>
      </c>
      <c r="C893" s="70" t="s">
        <v>145</v>
      </c>
      <c r="D893" s="71">
        <v>227</v>
      </c>
      <c r="E893" s="71">
        <v>29</v>
      </c>
    </row>
    <row r="894" spans="1:5" ht="12.75">
      <c r="A894" s="70" t="s">
        <v>241</v>
      </c>
      <c r="B894" s="71">
        <v>313</v>
      </c>
      <c r="C894" s="70" t="s">
        <v>145</v>
      </c>
      <c r="D894" s="71">
        <v>205</v>
      </c>
      <c r="E894" s="71" t="s">
        <v>599</v>
      </c>
    </row>
    <row r="895" spans="1:5" ht="12.75">
      <c r="A895" s="70" t="s">
        <v>242</v>
      </c>
      <c r="B895" s="71">
        <v>313</v>
      </c>
      <c r="C895" s="70" t="s">
        <v>145</v>
      </c>
      <c r="D895" s="71">
        <v>228</v>
      </c>
      <c r="E895" s="71">
        <v>8</v>
      </c>
    </row>
    <row r="896" spans="1:5" ht="12.75">
      <c r="A896" s="70" t="s">
        <v>243</v>
      </c>
      <c r="B896" s="71">
        <v>313</v>
      </c>
      <c r="C896" s="70" t="s">
        <v>145</v>
      </c>
      <c r="D896" s="71">
        <v>23</v>
      </c>
      <c r="E896" s="71">
        <v>17</v>
      </c>
    </row>
    <row r="897" spans="1:5" ht="12.75">
      <c r="A897" s="70" t="s">
        <v>244</v>
      </c>
      <c r="B897" s="71">
        <v>313</v>
      </c>
      <c r="C897" s="70" t="s">
        <v>145</v>
      </c>
      <c r="D897" s="71">
        <v>214</v>
      </c>
      <c r="E897" s="71">
        <v>37</v>
      </c>
    </row>
    <row r="898" spans="1:5" ht="12.75">
      <c r="A898" s="70" t="s">
        <v>245</v>
      </c>
      <c r="B898" s="71">
        <v>313</v>
      </c>
      <c r="C898" s="70" t="s">
        <v>145</v>
      </c>
      <c r="D898" s="71">
        <v>215</v>
      </c>
      <c r="E898" s="71">
        <v>36</v>
      </c>
    </row>
    <row r="899" spans="1:5" ht="12.75">
      <c r="A899" s="70" t="s">
        <v>246</v>
      </c>
      <c r="B899" s="71">
        <v>313</v>
      </c>
      <c r="C899" s="70" t="s">
        <v>145</v>
      </c>
      <c r="D899" s="71">
        <v>24</v>
      </c>
      <c r="E899" s="71">
        <v>4</v>
      </c>
    </row>
    <row r="900" spans="1:5" ht="12.75">
      <c r="A900" s="70" t="s">
        <v>247</v>
      </c>
      <c r="B900" s="71">
        <v>313</v>
      </c>
      <c r="C900" s="70" t="s">
        <v>145</v>
      </c>
      <c r="D900" s="71">
        <v>190</v>
      </c>
      <c r="E900" s="71" t="s">
        <v>599</v>
      </c>
    </row>
    <row r="901" spans="1:5" ht="12.75">
      <c r="A901" s="70" t="s">
        <v>248</v>
      </c>
      <c r="B901" s="71">
        <v>313</v>
      </c>
      <c r="C901" s="70" t="s">
        <v>145</v>
      </c>
      <c r="D901" s="71">
        <v>113</v>
      </c>
      <c r="E901" s="71">
        <v>38</v>
      </c>
    </row>
    <row r="902" spans="1:5" ht="12.75">
      <c r="A902" s="70" t="s">
        <v>249</v>
      </c>
      <c r="B902" s="71">
        <v>313</v>
      </c>
      <c r="C902" s="70" t="s">
        <v>145</v>
      </c>
      <c r="D902" s="71">
        <v>114</v>
      </c>
      <c r="E902" s="71" t="s">
        <v>599</v>
      </c>
    </row>
    <row r="903" spans="1:5" ht="12.75">
      <c r="A903" s="70" t="s">
        <v>250</v>
      </c>
      <c r="B903" s="71">
        <v>313</v>
      </c>
      <c r="C903" s="70" t="s">
        <v>145</v>
      </c>
      <c r="D903" s="71">
        <v>229</v>
      </c>
      <c r="E903" s="71" t="s">
        <v>599</v>
      </c>
    </row>
    <row r="904" spans="1:5" ht="12.75">
      <c r="A904" s="70" t="s">
        <v>251</v>
      </c>
      <c r="B904" s="71">
        <v>313</v>
      </c>
      <c r="C904" s="70" t="s">
        <v>145</v>
      </c>
      <c r="D904" s="71">
        <v>216</v>
      </c>
      <c r="E904" s="71" t="s">
        <v>599</v>
      </c>
    </row>
    <row r="905" spans="1:5" ht="12.75">
      <c r="A905" s="70" t="s">
        <v>252</v>
      </c>
      <c r="B905" s="71">
        <v>322</v>
      </c>
      <c r="C905" s="70" t="s">
        <v>253</v>
      </c>
      <c r="D905" s="71">
        <v>146</v>
      </c>
      <c r="E905" s="71" t="s">
        <v>599</v>
      </c>
    </row>
    <row r="906" spans="1:5" ht="12.75">
      <c r="A906" s="70" t="s">
        <v>254</v>
      </c>
      <c r="B906" s="71">
        <v>322</v>
      </c>
      <c r="C906" s="70" t="s">
        <v>253</v>
      </c>
      <c r="D906" s="71">
        <v>145</v>
      </c>
      <c r="E906" s="71" t="s">
        <v>599</v>
      </c>
    </row>
    <row r="907" spans="1:5" ht="12.75">
      <c r="A907" s="70" t="s">
        <v>255</v>
      </c>
      <c r="B907" s="71">
        <v>322</v>
      </c>
      <c r="C907" s="70" t="s">
        <v>253</v>
      </c>
      <c r="D907" s="71">
        <v>3</v>
      </c>
      <c r="E907" s="71">
        <v>5</v>
      </c>
    </row>
    <row r="908" spans="1:5" ht="12.75">
      <c r="A908" s="70" t="s">
        <v>148</v>
      </c>
      <c r="B908" s="71">
        <v>322</v>
      </c>
      <c r="C908" s="70" t="s">
        <v>253</v>
      </c>
      <c r="D908" s="71">
        <v>16</v>
      </c>
      <c r="E908" s="71">
        <v>6</v>
      </c>
    </row>
    <row r="909" spans="1:5" ht="12.75">
      <c r="A909" s="70" t="s">
        <v>256</v>
      </c>
      <c r="B909" s="71">
        <v>322</v>
      </c>
      <c r="C909" s="70" t="s">
        <v>253</v>
      </c>
      <c r="D909" s="71">
        <v>139</v>
      </c>
      <c r="E909" s="71" t="s">
        <v>599</v>
      </c>
    </row>
    <row r="910" spans="1:5" ht="12.75">
      <c r="A910" s="70" t="s">
        <v>257</v>
      </c>
      <c r="B910" s="71">
        <v>322</v>
      </c>
      <c r="C910" s="70" t="s">
        <v>253</v>
      </c>
      <c r="D910" s="71">
        <v>124</v>
      </c>
      <c r="E910" s="71">
        <v>10</v>
      </c>
    </row>
    <row r="911" spans="1:5" ht="12.75">
      <c r="A911" s="70" t="s">
        <v>258</v>
      </c>
      <c r="B911" s="71">
        <v>322</v>
      </c>
      <c r="C911" s="70" t="s">
        <v>253</v>
      </c>
      <c r="D911" s="71">
        <v>100</v>
      </c>
      <c r="E911" s="71">
        <v>2</v>
      </c>
    </row>
    <row r="912" spans="1:5" ht="12.75">
      <c r="A912" s="70" t="s">
        <v>259</v>
      </c>
      <c r="B912" s="71">
        <v>322</v>
      </c>
      <c r="C912" s="70" t="s">
        <v>253</v>
      </c>
      <c r="D912" s="71">
        <v>108</v>
      </c>
      <c r="E912" s="71" t="s">
        <v>599</v>
      </c>
    </row>
    <row r="913" spans="1:5" ht="12.75">
      <c r="A913" s="70" t="s">
        <v>260</v>
      </c>
      <c r="B913" s="71">
        <v>322</v>
      </c>
      <c r="C913" s="70" t="s">
        <v>253</v>
      </c>
      <c r="D913" s="71">
        <v>92</v>
      </c>
      <c r="E913" s="71" t="s">
        <v>599</v>
      </c>
    </row>
    <row r="914" spans="1:5" ht="12.75">
      <c r="A914" s="70" t="s">
        <v>261</v>
      </c>
      <c r="B914" s="71">
        <v>322</v>
      </c>
      <c r="C914" s="70" t="s">
        <v>253</v>
      </c>
      <c r="D914" s="71">
        <v>129</v>
      </c>
      <c r="E914" s="71" t="s">
        <v>599</v>
      </c>
    </row>
    <row r="915" spans="1:5" ht="12.75">
      <c r="A915" s="70" t="s">
        <v>262</v>
      </c>
      <c r="B915" s="71">
        <v>322</v>
      </c>
      <c r="C915" s="70" t="s">
        <v>253</v>
      </c>
      <c r="D915" s="71">
        <v>42</v>
      </c>
      <c r="E915" s="71" t="s">
        <v>599</v>
      </c>
    </row>
    <row r="916" spans="1:5" ht="12.75">
      <c r="A916" s="70" t="s">
        <v>263</v>
      </c>
      <c r="B916" s="71">
        <v>322</v>
      </c>
      <c r="C916" s="70" t="s">
        <v>253</v>
      </c>
      <c r="D916" s="71">
        <v>142</v>
      </c>
      <c r="E916" s="71">
        <v>14</v>
      </c>
    </row>
    <row r="917" spans="1:5" ht="12.75">
      <c r="A917" s="70" t="s">
        <v>264</v>
      </c>
      <c r="B917" s="71">
        <v>322</v>
      </c>
      <c r="C917" s="70" t="s">
        <v>253</v>
      </c>
      <c r="D917" s="71">
        <v>143</v>
      </c>
      <c r="E917" s="71">
        <v>15</v>
      </c>
    </row>
    <row r="918" spans="1:5" ht="12.75">
      <c r="A918" s="70" t="s">
        <v>265</v>
      </c>
      <c r="B918" s="71">
        <v>322</v>
      </c>
      <c r="C918" s="70" t="s">
        <v>253</v>
      </c>
      <c r="D918" s="71">
        <v>119</v>
      </c>
      <c r="E918" s="71">
        <v>3</v>
      </c>
    </row>
    <row r="919" spans="1:5" ht="12.75">
      <c r="A919" s="70" t="s">
        <v>266</v>
      </c>
      <c r="B919" s="71">
        <v>322</v>
      </c>
      <c r="C919" s="70" t="s">
        <v>253</v>
      </c>
      <c r="D919" s="71">
        <v>107</v>
      </c>
      <c r="E919" s="71" t="s">
        <v>599</v>
      </c>
    </row>
    <row r="920" spans="1:5" ht="12.75">
      <c r="A920" s="70" t="s">
        <v>267</v>
      </c>
      <c r="B920" s="71">
        <v>322</v>
      </c>
      <c r="C920" s="70" t="s">
        <v>253</v>
      </c>
      <c r="D920" s="71">
        <v>7</v>
      </c>
      <c r="E920" s="71" t="s">
        <v>599</v>
      </c>
    </row>
    <row r="921" spans="1:5" ht="12.75">
      <c r="A921" s="70" t="s">
        <v>268</v>
      </c>
      <c r="B921" s="71">
        <v>322</v>
      </c>
      <c r="C921" s="70" t="s">
        <v>253</v>
      </c>
      <c r="D921" s="71">
        <v>112</v>
      </c>
      <c r="E921" s="71" t="s">
        <v>599</v>
      </c>
    </row>
    <row r="922" spans="1:5" ht="12.75">
      <c r="A922" s="70" t="s">
        <v>269</v>
      </c>
      <c r="B922" s="71">
        <v>322</v>
      </c>
      <c r="C922" s="70" t="s">
        <v>253</v>
      </c>
      <c r="D922" s="71">
        <v>140</v>
      </c>
      <c r="E922" s="71">
        <v>4</v>
      </c>
    </row>
    <row r="923" spans="1:5" ht="12.75">
      <c r="A923" s="70" t="s">
        <v>270</v>
      </c>
      <c r="B923" s="71">
        <v>322</v>
      </c>
      <c r="C923" s="70" t="s">
        <v>253</v>
      </c>
      <c r="D923" s="71">
        <v>113</v>
      </c>
      <c r="E923" s="71" t="s">
        <v>599</v>
      </c>
    </row>
    <row r="924" spans="1:5" ht="12.75">
      <c r="A924" s="70" t="s">
        <v>271</v>
      </c>
      <c r="B924" s="71">
        <v>322</v>
      </c>
      <c r="C924" s="70" t="s">
        <v>253</v>
      </c>
      <c r="D924" s="71">
        <v>104</v>
      </c>
      <c r="E924" s="71" t="s">
        <v>599</v>
      </c>
    </row>
    <row r="925" spans="1:5" ht="12.75">
      <c r="A925" s="70" t="s">
        <v>272</v>
      </c>
      <c r="B925" s="71">
        <v>322</v>
      </c>
      <c r="C925" s="70" t="s">
        <v>253</v>
      </c>
      <c r="D925" s="71">
        <v>109</v>
      </c>
      <c r="E925" s="71" t="s">
        <v>599</v>
      </c>
    </row>
    <row r="926" spans="1:5" ht="12.75">
      <c r="A926" s="70" t="s">
        <v>273</v>
      </c>
      <c r="B926" s="71">
        <v>322</v>
      </c>
      <c r="C926" s="70" t="s">
        <v>253</v>
      </c>
      <c r="D926" s="71">
        <v>11</v>
      </c>
      <c r="E926" s="71">
        <v>7</v>
      </c>
    </row>
    <row r="927" spans="1:5" ht="12.75">
      <c r="A927" s="70" t="s">
        <v>1589</v>
      </c>
      <c r="B927" s="71">
        <v>322</v>
      </c>
      <c r="C927" s="70" t="s">
        <v>253</v>
      </c>
      <c r="D927" s="71">
        <v>12</v>
      </c>
      <c r="E927" s="71" t="s">
        <v>599</v>
      </c>
    </row>
    <row r="928" spans="1:5" ht="12.75">
      <c r="A928" s="70" t="s">
        <v>274</v>
      </c>
      <c r="B928" s="71">
        <v>322</v>
      </c>
      <c r="C928" s="70" t="s">
        <v>253</v>
      </c>
      <c r="D928" s="71">
        <v>141</v>
      </c>
      <c r="E928" s="71">
        <v>16</v>
      </c>
    </row>
    <row r="929" spans="1:5" ht="12.75">
      <c r="A929" s="70" t="s">
        <v>275</v>
      </c>
      <c r="B929" s="71">
        <v>322</v>
      </c>
      <c r="C929" s="70" t="s">
        <v>253</v>
      </c>
      <c r="D929" s="71">
        <v>13</v>
      </c>
      <c r="E929" s="71" t="s">
        <v>599</v>
      </c>
    </row>
    <row r="930" spans="1:5" ht="12.75">
      <c r="A930" s="70" t="s">
        <v>276</v>
      </c>
      <c r="B930" s="71">
        <v>322</v>
      </c>
      <c r="C930" s="70" t="s">
        <v>253</v>
      </c>
      <c r="D930" s="71">
        <v>86</v>
      </c>
      <c r="E930" s="71">
        <v>11</v>
      </c>
    </row>
    <row r="931" spans="1:5" ht="12.75">
      <c r="A931" s="70" t="s">
        <v>187</v>
      </c>
      <c r="B931" s="71">
        <v>322</v>
      </c>
      <c r="C931" s="70" t="s">
        <v>253</v>
      </c>
      <c r="D931" s="71">
        <v>91</v>
      </c>
      <c r="E931" s="71" t="s">
        <v>599</v>
      </c>
    </row>
    <row r="932" spans="1:5" ht="12.75">
      <c r="A932" s="70" t="s">
        <v>277</v>
      </c>
      <c r="B932" s="71">
        <v>322</v>
      </c>
      <c r="C932" s="70" t="s">
        <v>253</v>
      </c>
      <c r="D932" s="71">
        <v>72</v>
      </c>
      <c r="E932" s="71">
        <v>18</v>
      </c>
    </row>
    <row r="933" spans="1:5" ht="12.75">
      <c r="A933" s="70" t="s">
        <v>278</v>
      </c>
      <c r="B933" s="71">
        <v>322</v>
      </c>
      <c r="C933" s="70" t="s">
        <v>253</v>
      </c>
      <c r="D933" s="71">
        <v>134</v>
      </c>
      <c r="E933" s="71">
        <v>12</v>
      </c>
    </row>
    <row r="934" spans="1:5" ht="12.75">
      <c r="A934" s="70" t="s">
        <v>279</v>
      </c>
      <c r="B934" s="71">
        <v>322</v>
      </c>
      <c r="C934" s="70" t="s">
        <v>253</v>
      </c>
      <c r="D934" s="71">
        <v>20</v>
      </c>
      <c r="E934" s="71" t="s">
        <v>599</v>
      </c>
    </row>
    <row r="935" spans="1:5" ht="12.75">
      <c r="A935" s="70" t="s">
        <v>280</v>
      </c>
      <c r="B935" s="71">
        <v>322</v>
      </c>
      <c r="C935" s="70" t="s">
        <v>253</v>
      </c>
      <c r="D935" s="71">
        <v>25</v>
      </c>
      <c r="E935" s="71" t="s">
        <v>599</v>
      </c>
    </row>
    <row r="936" spans="1:5" ht="12.75">
      <c r="A936" s="70" t="s">
        <v>281</v>
      </c>
      <c r="B936" s="71">
        <v>322</v>
      </c>
      <c r="C936" s="70" t="s">
        <v>253</v>
      </c>
      <c r="D936" s="71">
        <v>27</v>
      </c>
      <c r="E936" s="71">
        <v>1</v>
      </c>
    </row>
    <row r="937" spans="1:5" ht="12.75">
      <c r="A937" s="70" t="s">
        <v>282</v>
      </c>
      <c r="B937" s="71">
        <v>322</v>
      </c>
      <c r="C937" s="70" t="s">
        <v>253</v>
      </c>
      <c r="D937" s="71">
        <v>101</v>
      </c>
      <c r="E937" s="71" t="s">
        <v>599</v>
      </c>
    </row>
    <row r="938" spans="1:5" ht="12.75">
      <c r="A938" s="70" t="s">
        <v>283</v>
      </c>
      <c r="B938" s="71">
        <v>322</v>
      </c>
      <c r="C938" s="70" t="s">
        <v>253</v>
      </c>
      <c r="D938" s="71">
        <v>132</v>
      </c>
      <c r="E938" s="71">
        <v>19</v>
      </c>
    </row>
    <row r="939" spans="1:5" ht="12.75">
      <c r="A939" s="70" t="s">
        <v>284</v>
      </c>
      <c r="B939" s="71">
        <v>322</v>
      </c>
      <c r="C939" s="70" t="s">
        <v>253</v>
      </c>
      <c r="D939" s="71">
        <v>84</v>
      </c>
      <c r="E939" s="71" t="s">
        <v>599</v>
      </c>
    </row>
    <row r="940" spans="1:5" ht="12.75">
      <c r="A940" s="70" t="s">
        <v>285</v>
      </c>
      <c r="B940" s="71">
        <v>322</v>
      </c>
      <c r="C940" s="70" t="s">
        <v>253</v>
      </c>
      <c r="D940" s="71">
        <v>30</v>
      </c>
      <c r="E940" s="71" t="s">
        <v>599</v>
      </c>
    </row>
    <row r="941" spans="1:5" ht="12.75">
      <c r="A941" s="70" t="s">
        <v>286</v>
      </c>
      <c r="B941" s="71">
        <v>322</v>
      </c>
      <c r="C941" s="70" t="s">
        <v>253</v>
      </c>
      <c r="D941" s="71">
        <v>144</v>
      </c>
      <c r="E941" s="71">
        <v>13</v>
      </c>
    </row>
    <row r="942" spans="1:5" ht="12.75">
      <c r="A942" s="70" t="s">
        <v>287</v>
      </c>
      <c r="B942" s="71">
        <v>322</v>
      </c>
      <c r="C942" s="70" t="s">
        <v>253</v>
      </c>
      <c r="D942" s="71">
        <v>106</v>
      </c>
      <c r="E942" s="71" t="s">
        <v>599</v>
      </c>
    </row>
    <row r="943" spans="1:5" ht="12.75">
      <c r="A943" s="70" t="s">
        <v>242</v>
      </c>
      <c r="B943" s="71">
        <v>322</v>
      </c>
      <c r="C943" s="70" t="s">
        <v>253</v>
      </c>
      <c r="D943" s="71">
        <v>147</v>
      </c>
      <c r="E943" s="71" t="s">
        <v>599</v>
      </c>
    </row>
    <row r="944" spans="1:5" ht="12.75">
      <c r="A944" s="70" t="s">
        <v>288</v>
      </c>
      <c r="B944" s="71">
        <v>322</v>
      </c>
      <c r="C944" s="70" t="s">
        <v>253</v>
      </c>
      <c r="D944" s="71">
        <v>128</v>
      </c>
      <c r="E944" s="71">
        <v>20</v>
      </c>
    </row>
    <row r="945" spans="1:5" ht="12.75">
      <c r="A945" s="70" t="s">
        <v>289</v>
      </c>
      <c r="B945" s="71">
        <v>322</v>
      </c>
      <c r="C945" s="70" t="s">
        <v>253</v>
      </c>
      <c r="D945" s="71">
        <v>148</v>
      </c>
      <c r="E945" s="71">
        <v>17</v>
      </c>
    </row>
    <row r="946" spans="1:5" ht="12.75">
      <c r="A946" s="70" t="s">
        <v>290</v>
      </c>
      <c r="B946" s="71">
        <v>322</v>
      </c>
      <c r="C946" s="70" t="s">
        <v>253</v>
      </c>
      <c r="D946" s="71">
        <v>138</v>
      </c>
      <c r="E946" s="71">
        <v>8</v>
      </c>
    </row>
    <row r="947" spans="1:5" ht="12.75">
      <c r="A947" s="70" t="s">
        <v>291</v>
      </c>
      <c r="B947" s="71">
        <v>322</v>
      </c>
      <c r="C947" s="70" t="s">
        <v>253</v>
      </c>
      <c r="D947" s="71">
        <v>137</v>
      </c>
      <c r="E947" s="71">
        <v>9</v>
      </c>
    </row>
    <row r="948" spans="1:5" ht="12.75">
      <c r="A948" s="70" t="s">
        <v>292</v>
      </c>
      <c r="B948" s="71">
        <v>322</v>
      </c>
      <c r="C948" s="70" t="s">
        <v>253</v>
      </c>
      <c r="D948" s="71">
        <v>149</v>
      </c>
      <c r="E948" s="71" t="s">
        <v>599</v>
      </c>
    </row>
    <row r="949" spans="1:5" ht="12.75">
      <c r="A949" s="70" t="s">
        <v>293</v>
      </c>
      <c r="B949" s="71">
        <v>322</v>
      </c>
      <c r="C949" s="70" t="s">
        <v>253</v>
      </c>
      <c r="D949" s="71">
        <v>111</v>
      </c>
      <c r="E949" s="71" t="s">
        <v>599</v>
      </c>
    </row>
    <row r="950" spans="1:5" ht="12.75">
      <c r="A950" s="70" t="s">
        <v>294</v>
      </c>
      <c r="B950" s="71">
        <v>346</v>
      </c>
      <c r="C950" s="70" t="s">
        <v>295</v>
      </c>
      <c r="D950" s="71">
        <v>248</v>
      </c>
      <c r="E950" s="71">
        <v>19</v>
      </c>
    </row>
    <row r="951" spans="1:5" ht="12.75">
      <c r="A951" s="70" t="s">
        <v>296</v>
      </c>
      <c r="B951" s="71">
        <v>346</v>
      </c>
      <c r="C951" s="70" t="s">
        <v>295</v>
      </c>
      <c r="D951" s="71">
        <v>249</v>
      </c>
      <c r="E951" s="71" t="s">
        <v>599</v>
      </c>
    </row>
    <row r="952" spans="1:5" ht="12.75">
      <c r="A952" s="70" t="s">
        <v>297</v>
      </c>
      <c r="B952" s="71">
        <v>346</v>
      </c>
      <c r="C952" s="70" t="s">
        <v>295</v>
      </c>
      <c r="D952" s="71">
        <v>204</v>
      </c>
      <c r="E952" s="71">
        <v>24</v>
      </c>
    </row>
    <row r="953" spans="1:5" ht="12.75">
      <c r="A953" s="70" t="s">
        <v>298</v>
      </c>
      <c r="B953" s="71">
        <v>346</v>
      </c>
      <c r="C953" s="70" t="s">
        <v>295</v>
      </c>
      <c r="D953" s="71">
        <v>250</v>
      </c>
      <c r="E953" s="71">
        <v>20</v>
      </c>
    </row>
    <row r="954" spans="1:5" ht="12.75">
      <c r="A954" s="70" t="s">
        <v>299</v>
      </c>
      <c r="B954" s="71">
        <v>346</v>
      </c>
      <c r="C954" s="70" t="s">
        <v>295</v>
      </c>
      <c r="D954" s="71">
        <v>202</v>
      </c>
      <c r="E954" s="71" t="s">
        <v>599</v>
      </c>
    </row>
    <row r="955" spans="1:5" ht="12.75">
      <c r="A955" s="70" t="s">
        <v>300</v>
      </c>
      <c r="B955" s="71">
        <v>346</v>
      </c>
      <c r="C955" s="70" t="s">
        <v>295</v>
      </c>
      <c r="D955" s="71">
        <v>153</v>
      </c>
      <c r="E955" s="71">
        <v>6</v>
      </c>
    </row>
    <row r="956" spans="1:5" ht="12.75">
      <c r="A956" s="70" t="s">
        <v>301</v>
      </c>
      <c r="B956" s="71">
        <v>346</v>
      </c>
      <c r="C956" s="70" t="s">
        <v>295</v>
      </c>
      <c r="D956" s="71">
        <v>252</v>
      </c>
      <c r="E956" s="71">
        <v>8</v>
      </c>
    </row>
    <row r="957" spans="1:5" ht="12.75">
      <c r="A957" s="70" t="s">
        <v>302</v>
      </c>
      <c r="B957" s="71">
        <v>346</v>
      </c>
      <c r="C957" s="70" t="s">
        <v>295</v>
      </c>
      <c r="D957" s="71">
        <v>232</v>
      </c>
      <c r="E957" s="71" t="s">
        <v>599</v>
      </c>
    </row>
    <row r="958" spans="1:5" ht="12.75">
      <c r="A958" s="70" t="s">
        <v>303</v>
      </c>
      <c r="B958" s="71">
        <v>346</v>
      </c>
      <c r="C958" s="70" t="s">
        <v>295</v>
      </c>
      <c r="D958" s="71">
        <v>256</v>
      </c>
      <c r="E958" s="71" t="s">
        <v>599</v>
      </c>
    </row>
    <row r="959" spans="1:5" ht="12.75">
      <c r="A959" s="70" t="s">
        <v>304</v>
      </c>
      <c r="B959" s="71">
        <v>346</v>
      </c>
      <c r="C959" s="70" t="s">
        <v>295</v>
      </c>
      <c r="D959" s="71">
        <v>99</v>
      </c>
      <c r="E959" s="71" t="s">
        <v>599</v>
      </c>
    </row>
    <row r="960" spans="1:5" ht="12.75">
      <c r="A960" s="70" t="s">
        <v>305</v>
      </c>
      <c r="B960" s="71">
        <v>346</v>
      </c>
      <c r="C960" s="70" t="s">
        <v>295</v>
      </c>
      <c r="D960" s="71">
        <v>106</v>
      </c>
      <c r="E960" s="71">
        <v>12</v>
      </c>
    </row>
    <row r="961" spans="1:5" ht="12.75">
      <c r="A961" s="70" t="s">
        <v>306</v>
      </c>
      <c r="B961" s="71">
        <v>346</v>
      </c>
      <c r="C961" s="70" t="s">
        <v>295</v>
      </c>
      <c r="D961" s="71">
        <v>212</v>
      </c>
      <c r="E961" s="71" t="s">
        <v>599</v>
      </c>
    </row>
    <row r="962" spans="1:5" ht="12.75">
      <c r="A962" s="70" t="s">
        <v>307</v>
      </c>
      <c r="B962" s="71">
        <v>346</v>
      </c>
      <c r="C962" s="70" t="s">
        <v>295</v>
      </c>
      <c r="D962" s="71">
        <v>9</v>
      </c>
      <c r="E962" s="71">
        <v>5</v>
      </c>
    </row>
    <row r="963" spans="1:5" ht="12.75">
      <c r="A963" s="70" t="s">
        <v>308</v>
      </c>
      <c r="B963" s="71">
        <v>346</v>
      </c>
      <c r="C963" s="70" t="s">
        <v>295</v>
      </c>
      <c r="D963" s="71">
        <v>223</v>
      </c>
      <c r="E963" s="71">
        <v>10</v>
      </c>
    </row>
    <row r="964" spans="1:5" ht="12.75">
      <c r="A964" s="70" t="s">
        <v>309</v>
      </c>
      <c r="B964" s="71">
        <v>346</v>
      </c>
      <c r="C964" s="70" t="s">
        <v>295</v>
      </c>
      <c r="D964" s="71">
        <v>235</v>
      </c>
      <c r="E964" s="71">
        <v>4</v>
      </c>
    </row>
    <row r="965" spans="1:5" ht="12.75">
      <c r="A965" s="70" t="s">
        <v>310</v>
      </c>
      <c r="B965" s="71">
        <v>346</v>
      </c>
      <c r="C965" s="70" t="s">
        <v>295</v>
      </c>
      <c r="D965" s="71">
        <v>198</v>
      </c>
      <c r="E965" s="71">
        <v>14</v>
      </c>
    </row>
    <row r="966" spans="1:5" ht="12.75">
      <c r="A966" s="70" t="s">
        <v>311</v>
      </c>
      <c r="B966" s="71">
        <v>346</v>
      </c>
      <c r="C966" s="70" t="s">
        <v>295</v>
      </c>
      <c r="D966" s="71">
        <v>151</v>
      </c>
      <c r="E966" s="71">
        <v>23</v>
      </c>
    </row>
    <row r="967" spans="1:5" ht="12.75">
      <c r="A967" s="70" t="s">
        <v>312</v>
      </c>
      <c r="B967" s="71">
        <v>346</v>
      </c>
      <c r="C967" s="70" t="s">
        <v>295</v>
      </c>
      <c r="D967" s="71">
        <v>257</v>
      </c>
      <c r="E967" s="71" t="s">
        <v>599</v>
      </c>
    </row>
    <row r="968" spans="1:5" ht="12.75">
      <c r="A968" s="70" t="s">
        <v>313</v>
      </c>
      <c r="B968" s="71">
        <v>346</v>
      </c>
      <c r="C968" s="70" t="s">
        <v>295</v>
      </c>
      <c r="D968" s="71">
        <v>253</v>
      </c>
      <c r="E968" s="71">
        <v>21</v>
      </c>
    </row>
    <row r="969" spans="1:5" ht="12.75">
      <c r="A969" s="70" t="s">
        <v>314</v>
      </c>
      <c r="B969" s="71">
        <v>346</v>
      </c>
      <c r="C969" s="70" t="s">
        <v>295</v>
      </c>
      <c r="D969" s="71">
        <v>258</v>
      </c>
      <c r="E969" s="71" t="s">
        <v>599</v>
      </c>
    </row>
    <row r="970" spans="1:5" ht="12.75">
      <c r="A970" s="70" t="s">
        <v>315</v>
      </c>
      <c r="B970" s="71">
        <v>346</v>
      </c>
      <c r="C970" s="70" t="s">
        <v>295</v>
      </c>
      <c r="D970" s="71">
        <v>141</v>
      </c>
      <c r="E970" s="71">
        <v>3</v>
      </c>
    </row>
    <row r="971" spans="1:5" ht="12.75">
      <c r="A971" s="70" t="s">
        <v>316</v>
      </c>
      <c r="B971" s="71">
        <v>346</v>
      </c>
      <c r="C971" s="70" t="s">
        <v>295</v>
      </c>
      <c r="D971" s="71">
        <v>19</v>
      </c>
      <c r="E971" s="71">
        <v>11</v>
      </c>
    </row>
    <row r="972" spans="1:5" ht="12.75">
      <c r="A972" s="70" t="s">
        <v>317</v>
      </c>
      <c r="B972" s="71">
        <v>346</v>
      </c>
      <c r="C972" s="70" t="s">
        <v>295</v>
      </c>
      <c r="D972" s="71">
        <v>22</v>
      </c>
      <c r="E972" s="71" t="s">
        <v>599</v>
      </c>
    </row>
    <row r="973" spans="1:5" ht="12.75">
      <c r="A973" s="70" t="s">
        <v>318</v>
      </c>
      <c r="B973" s="71">
        <v>346</v>
      </c>
      <c r="C973" s="70" t="s">
        <v>295</v>
      </c>
      <c r="D973" s="71">
        <v>259</v>
      </c>
      <c r="E973" s="71" t="s">
        <v>599</v>
      </c>
    </row>
    <row r="974" spans="1:5" ht="12.75">
      <c r="A974" s="70" t="s">
        <v>319</v>
      </c>
      <c r="B974" s="71">
        <v>346</v>
      </c>
      <c r="C974" s="70" t="s">
        <v>295</v>
      </c>
      <c r="D974" s="71">
        <v>214</v>
      </c>
      <c r="E974" s="71">
        <v>22</v>
      </c>
    </row>
    <row r="975" spans="1:5" ht="12.75">
      <c r="A975" s="70" t="s">
        <v>320</v>
      </c>
      <c r="B975" s="71">
        <v>346</v>
      </c>
      <c r="C975" s="70" t="s">
        <v>295</v>
      </c>
      <c r="D975" s="71">
        <v>178</v>
      </c>
      <c r="E975" s="71">
        <v>7</v>
      </c>
    </row>
    <row r="976" spans="1:5" ht="12.75">
      <c r="A976" s="70" t="s">
        <v>321</v>
      </c>
      <c r="B976" s="71">
        <v>346</v>
      </c>
      <c r="C976" s="70" t="s">
        <v>295</v>
      </c>
      <c r="D976" s="71">
        <v>260</v>
      </c>
      <c r="E976" s="71" t="s">
        <v>599</v>
      </c>
    </row>
    <row r="977" spans="1:5" ht="12.75">
      <c r="A977" s="70" t="s">
        <v>322</v>
      </c>
      <c r="B977" s="71">
        <v>346</v>
      </c>
      <c r="C977" s="70" t="s">
        <v>295</v>
      </c>
      <c r="D977" s="71">
        <v>261</v>
      </c>
      <c r="E977" s="71">
        <v>9</v>
      </c>
    </row>
    <row r="978" spans="1:5" ht="12.75">
      <c r="A978" s="70" t="s">
        <v>323</v>
      </c>
      <c r="B978" s="71">
        <v>346</v>
      </c>
      <c r="C978" s="70" t="s">
        <v>295</v>
      </c>
      <c r="D978" s="71">
        <v>262</v>
      </c>
      <c r="E978" s="71">
        <v>13</v>
      </c>
    </row>
    <row r="979" spans="1:5" ht="12.75">
      <c r="A979" s="70" t="s">
        <v>324</v>
      </c>
      <c r="B979" s="71">
        <v>346</v>
      </c>
      <c r="C979" s="70" t="s">
        <v>295</v>
      </c>
      <c r="D979" s="71">
        <v>254</v>
      </c>
      <c r="E979" s="71" t="s">
        <v>599</v>
      </c>
    </row>
    <row r="980" spans="1:5" ht="12.75">
      <c r="A980" s="70" t="s">
        <v>325</v>
      </c>
      <c r="B980" s="71">
        <v>346</v>
      </c>
      <c r="C980" s="70" t="s">
        <v>295</v>
      </c>
      <c r="D980" s="71">
        <v>255</v>
      </c>
      <c r="E980" s="71" t="s">
        <v>599</v>
      </c>
    </row>
    <row r="981" spans="1:5" ht="12.75">
      <c r="A981" s="70" t="s">
        <v>326</v>
      </c>
      <c r="B981" s="71">
        <v>346</v>
      </c>
      <c r="C981" s="70" t="s">
        <v>295</v>
      </c>
      <c r="D981" s="71">
        <v>5</v>
      </c>
      <c r="E981" s="71">
        <v>15</v>
      </c>
    </row>
    <row r="982" spans="1:5" ht="12.75">
      <c r="A982" s="70" t="s">
        <v>327</v>
      </c>
      <c r="B982" s="71">
        <v>346</v>
      </c>
      <c r="C982" s="70" t="s">
        <v>295</v>
      </c>
      <c r="D982" s="71">
        <v>218</v>
      </c>
      <c r="E982" s="71">
        <v>1</v>
      </c>
    </row>
    <row r="983" spans="1:5" ht="12.75">
      <c r="A983" s="70" t="s">
        <v>328</v>
      </c>
      <c r="B983" s="71">
        <v>346</v>
      </c>
      <c r="C983" s="70" t="s">
        <v>295</v>
      </c>
      <c r="D983" s="71">
        <v>205</v>
      </c>
      <c r="E983" s="71" t="s">
        <v>599</v>
      </c>
    </row>
    <row r="984" spans="1:5" ht="12.75">
      <c r="A984" s="70" t="s">
        <v>329</v>
      </c>
      <c r="B984" s="71">
        <v>346</v>
      </c>
      <c r="C984" s="70" t="s">
        <v>295</v>
      </c>
      <c r="D984" s="71">
        <v>7</v>
      </c>
      <c r="E984" s="71">
        <v>16</v>
      </c>
    </row>
    <row r="985" spans="1:5" ht="12.75">
      <c r="A985" s="70" t="s">
        <v>330</v>
      </c>
      <c r="B985" s="71">
        <v>346</v>
      </c>
      <c r="C985" s="70" t="s">
        <v>295</v>
      </c>
      <c r="D985" s="71">
        <v>8</v>
      </c>
      <c r="E985" s="71">
        <v>17</v>
      </c>
    </row>
    <row r="986" spans="1:5" ht="12.75">
      <c r="A986" s="70" t="s">
        <v>331</v>
      </c>
      <c r="B986" s="71">
        <v>346</v>
      </c>
      <c r="C986" s="70" t="s">
        <v>295</v>
      </c>
      <c r="D986" s="71">
        <v>152</v>
      </c>
      <c r="E986" s="71">
        <v>2</v>
      </c>
    </row>
    <row r="987" spans="1:5" ht="12.75">
      <c r="A987" s="70" t="s">
        <v>332</v>
      </c>
      <c r="B987" s="71">
        <v>346</v>
      </c>
      <c r="C987" s="70" t="s">
        <v>295</v>
      </c>
      <c r="D987" s="71">
        <v>242</v>
      </c>
      <c r="E987" s="71" t="s">
        <v>599</v>
      </c>
    </row>
    <row r="988" spans="1:5" ht="12.75">
      <c r="A988" s="70" t="s">
        <v>333</v>
      </c>
      <c r="B988" s="71">
        <v>346</v>
      </c>
      <c r="C988" s="70" t="s">
        <v>295</v>
      </c>
      <c r="D988" s="71">
        <v>244</v>
      </c>
      <c r="E988" s="71">
        <v>18</v>
      </c>
    </row>
    <row r="989" spans="1:5" ht="12.75">
      <c r="A989" s="70" t="s">
        <v>334</v>
      </c>
      <c r="B989" s="71">
        <v>346</v>
      </c>
      <c r="C989" s="70" t="s">
        <v>295</v>
      </c>
      <c r="D989" s="71">
        <v>169</v>
      </c>
      <c r="E989" s="71" t="s">
        <v>599</v>
      </c>
    </row>
    <row r="990" spans="1:5" ht="12.75">
      <c r="A990" s="70" t="s">
        <v>335</v>
      </c>
      <c r="B990" s="71">
        <v>346</v>
      </c>
      <c r="C990" s="70" t="s">
        <v>295</v>
      </c>
      <c r="D990" s="71">
        <v>245</v>
      </c>
      <c r="E990" s="71" t="s">
        <v>599</v>
      </c>
    </row>
    <row r="991" spans="1:5" ht="12.75">
      <c r="A991" s="70" t="s">
        <v>336</v>
      </c>
      <c r="B991" s="71">
        <v>346</v>
      </c>
      <c r="C991" s="70" t="s">
        <v>295</v>
      </c>
      <c r="D991" s="71">
        <v>247</v>
      </c>
      <c r="E991" s="71" t="s">
        <v>599</v>
      </c>
    </row>
    <row r="992" spans="1:5" ht="12.75">
      <c r="A992" s="70" t="s">
        <v>337</v>
      </c>
      <c r="B992" s="71">
        <v>346</v>
      </c>
      <c r="C992" s="70" t="s">
        <v>295</v>
      </c>
      <c r="D992" s="71">
        <v>201</v>
      </c>
      <c r="E992" s="71" t="s">
        <v>599</v>
      </c>
    </row>
    <row r="993" spans="1:5" ht="12.75">
      <c r="A993" s="70" t="s">
        <v>338</v>
      </c>
      <c r="B993" s="71">
        <v>346</v>
      </c>
      <c r="C993" s="70" t="s">
        <v>295</v>
      </c>
      <c r="D993" s="71">
        <v>184</v>
      </c>
      <c r="E993" s="71" t="s">
        <v>599</v>
      </c>
    </row>
    <row r="994" spans="1:5" ht="12.75">
      <c r="A994" s="70" t="s">
        <v>339</v>
      </c>
      <c r="B994" s="71">
        <v>346</v>
      </c>
      <c r="C994" s="70" t="s">
        <v>295</v>
      </c>
      <c r="D994" s="71">
        <v>185</v>
      </c>
      <c r="E994" s="71" t="s">
        <v>599</v>
      </c>
    </row>
    <row r="995" spans="1:5" ht="12.75">
      <c r="A995" s="70" t="s">
        <v>340</v>
      </c>
      <c r="B995" s="71">
        <v>363</v>
      </c>
      <c r="C995" s="70" t="s">
        <v>341</v>
      </c>
      <c r="D995" s="71">
        <v>113</v>
      </c>
      <c r="E995" s="71" t="s">
        <v>599</v>
      </c>
    </row>
    <row r="996" spans="1:5" ht="12.75">
      <c r="A996" s="70" t="s">
        <v>342</v>
      </c>
      <c r="B996" s="71">
        <v>363</v>
      </c>
      <c r="C996" s="70" t="s">
        <v>341</v>
      </c>
      <c r="D996" s="71">
        <v>122</v>
      </c>
      <c r="E996" s="71" t="s">
        <v>599</v>
      </c>
    </row>
    <row r="997" spans="1:5" ht="12.75">
      <c r="A997" s="70" t="s">
        <v>343</v>
      </c>
      <c r="B997" s="71">
        <v>363</v>
      </c>
      <c r="C997" s="70" t="s">
        <v>341</v>
      </c>
      <c r="D997" s="71">
        <v>48</v>
      </c>
      <c r="E997" s="71">
        <v>7</v>
      </c>
    </row>
    <row r="998" spans="1:5" ht="12.75">
      <c r="A998" s="70" t="s">
        <v>344</v>
      </c>
      <c r="B998" s="71">
        <v>363</v>
      </c>
      <c r="C998" s="70" t="s">
        <v>341</v>
      </c>
      <c r="D998" s="71">
        <v>111</v>
      </c>
      <c r="E998" s="71" t="s">
        <v>599</v>
      </c>
    </row>
    <row r="999" spans="1:5" ht="12.75">
      <c r="A999" s="70" t="s">
        <v>345</v>
      </c>
      <c r="B999" s="71">
        <v>363</v>
      </c>
      <c r="C999" s="70" t="s">
        <v>341</v>
      </c>
      <c r="D999" s="71">
        <v>80</v>
      </c>
      <c r="E999" s="71">
        <v>22</v>
      </c>
    </row>
    <row r="1000" spans="1:5" ht="12.75">
      <c r="A1000" s="70" t="s">
        <v>346</v>
      </c>
      <c r="B1000" s="71">
        <v>363</v>
      </c>
      <c r="C1000" s="70" t="s">
        <v>341</v>
      </c>
      <c r="D1000" s="71">
        <v>4</v>
      </c>
      <c r="E1000" s="71" t="s">
        <v>599</v>
      </c>
    </row>
    <row r="1001" spans="1:5" ht="12.75">
      <c r="A1001" s="70" t="s">
        <v>347</v>
      </c>
      <c r="B1001" s="71">
        <v>363</v>
      </c>
      <c r="C1001" s="70" t="s">
        <v>341</v>
      </c>
      <c r="D1001" s="71">
        <v>101</v>
      </c>
      <c r="E1001" s="71" t="s">
        <v>599</v>
      </c>
    </row>
    <row r="1002" spans="1:5" ht="12.75">
      <c r="A1002" s="70" t="s">
        <v>348</v>
      </c>
      <c r="B1002" s="71">
        <v>363</v>
      </c>
      <c r="C1002" s="70" t="s">
        <v>341</v>
      </c>
      <c r="D1002" s="71">
        <v>105</v>
      </c>
      <c r="E1002" s="71" t="s">
        <v>599</v>
      </c>
    </row>
    <row r="1003" spans="1:5" ht="12.75">
      <c r="A1003" s="70" t="s">
        <v>349</v>
      </c>
      <c r="B1003" s="71">
        <v>363</v>
      </c>
      <c r="C1003" s="70" t="s">
        <v>341</v>
      </c>
      <c r="D1003" s="71">
        <v>8</v>
      </c>
      <c r="E1003" s="71">
        <v>5</v>
      </c>
    </row>
    <row r="1004" spans="1:5" ht="12.75">
      <c r="A1004" s="70" t="s">
        <v>1429</v>
      </c>
      <c r="B1004" s="71">
        <v>363</v>
      </c>
      <c r="C1004" s="70" t="s">
        <v>341</v>
      </c>
      <c r="D1004" s="71">
        <v>82</v>
      </c>
      <c r="E1004" s="71" t="s">
        <v>599</v>
      </c>
    </row>
    <row r="1005" spans="1:5" ht="12.75">
      <c r="A1005" s="70" t="s">
        <v>350</v>
      </c>
      <c r="B1005" s="71">
        <v>363</v>
      </c>
      <c r="C1005" s="70" t="s">
        <v>341</v>
      </c>
      <c r="D1005" s="71">
        <v>100</v>
      </c>
      <c r="E1005" s="71">
        <v>19</v>
      </c>
    </row>
    <row r="1006" spans="1:5" ht="12.75">
      <c r="A1006" s="70" t="s">
        <v>351</v>
      </c>
      <c r="B1006" s="71">
        <v>363</v>
      </c>
      <c r="C1006" s="70" t="s">
        <v>341</v>
      </c>
      <c r="D1006" s="71">
        <v>94</v>
      </c>
      <c r="E1006" s="71" t="s">
        <v>599</v>
      </c>
    </row>
    <row r="1007" spans="1:5" ht="12.75">
      <c r="A1007" s="70" t="s">
        <v>1241</v>
      </c>
      <c r="B1007" s="71">
        <v>363</v>
      </c>
      <c r="C1007" s="70" t="s">
        <v>341</v>
      </c>
      <c r="D1007" s="71">
        <v>114</v>
      </c>
      <c r="E1007" s="71" t="s">
        <v>599</v>
      </c>
    </row>
    <row r="1008" spans="1:5" ht="12.75">
      <c r="A1008" s="70" t="s">
        <v>352</v>
      </c>
      <c r="B1008" s="71">
        <v>363</v>
      </c>
      <c r="C1008" s="70" t="s">
        <v>341</v>
      </c>
      <c r="D1008" s="71">
        <v>97</v>
      </c>
      <c r="E1008" s="71" t="s">
        <v>599</v>
      </c>
    </row>
    <row r="1009" spans="1:5" ht="12.75">
      <c r="A1009" s="70" t="s">
        <v>353</v>
      </c>
      <c r="B1009" s="71">
        <v>363</v>
      </c>
      <c r="C1009" s="70" t="s">
        <v>341</v>
      </c>
      <c r="D1009" s="71">
        <v>106</v>
      </c>
      <c r="E1009" s="71" t="s">
        <v>599</v>
      </c>
    </row>
    <row r="1010" spans="1:5" ht="12.75">
      <c r="A1010" s="70" t="s">
        <v>317</v>
      </c>
      <c r="B1010" s="71">
        <v>363</v>
      </c>
      <c r="C1010" s="70" t="s">
        <v>341</v>
      </c>
      <c r="D1010" s="71">
        <v>84</v>
      </c>
      <c r="E1010" s="71">
        <v>4</v>
      </c>
    </row>
    <row r="1011" spans="1:5" ht="12.75">
      <c r="A1011" s="70" t="s">
        <v>354</v>
      </c>
      <c r="B1011" s="71">
        <v>363</v>
      </c>
      <c r="C1011" s="70" t="s">
        <v>341</v>
      </c>
      <c r="D1011" s="71">
        <v>20</v>
      </c>
      <c r="E1011" s="71">
        <v>3</v>
      </c>
    </row>
    <row r="1012" spans="1:5" ht="12.75">
      <c r="A1012" s="70" t="s">
        <v>355</v>
      </c>
      <c r="B1012" s="71">
        <v>363</v>
      </c>
      <c r="C1012" s="70" t="s">
        <v>341</v>
      </c>
      <c r="D1012" s="71">
        <v>115</v>
      </c>
      <c r="E1012" s="71">
        <v>16</v>
      </c>
    </row>
    <row r="1013" spans="1:5" ht="12.75">
      <c r="A1013" s="70" t="s">
        <v>356</v>
      </c>
      <c r="B1013" s="71">
        <v>363</v>
      </c>
      <c r="C1013" s="70" t="s">
        <v>341</v>
      </c>
      <c r="D1013" s="71">
        <v>116</v>
      </c>
      <c r="E1013" s="71" t="s">
        <v>599</v>
      </c>
    </row>
    <row r="1014" spans="1:5" ht="12.75">
      <c r="A1014" s="70" t="s">
        <v>357</v>
      </c>
      <c r="B1014" s="71">
        <v>363</v>
      </c>
      <c r="C1014" s="70" t="s">
        <v>341</v>
      </c>
      <c r="D1014" s="71">
        <v>93</v>
      </c>
      <c r="E1014" s="71">
        <v>15</v>
      </c>
    </row>
    <row r="1015" spans="1:5" ht="12.75">
      <c r="A1015" s="70" t="s">
        <v>358</v>
      </c>
      <c r="B1015" s="71">
        <v>363</v>
      </c>
      <c r="C1015" s="70" t="s">
        <v>341</v>
      </c>
      <c r="D1015" s="71">
        <v>107</v>
      </c>
      <c r="E1015" s="71" t="s">
        <v>599</v>
      </c>
    </row>
    <row r="1016" spans="1:5" ht="12.75">
      <c r="A1016" s="70" t="s">
        <v>359</v>
      </c>
      <c r="B1016" s="71">
        <v>363</v>
      </c>
      <c r="C1016" s="70" t="s">
        <v>341</v>
      </c>
      <c r="D1016" s="71">
        <v>109</v>
      </c>
      <c r="E1016" s="71">
        <v>20</v>
      </c>
    </row>
    <row r="1017" spans="1:5" ht="12.75">
      <c r="A1017" s="70" t="s">
        <v>360</v>
      </c>
      <c r="B1017" s="71">
        <v>363</v>
      </c>
      <c r="C1017" s="70" t="s">
        <v>341</v>
      </c>
      <c r="D1017" s="71">
        <v>23</v>
      </c>
      <c r="E1017" s="71" t="s">
        <v>599</v>
      </c>
    </row>
    <row r="1018" spans="1:5" ht="12.75">
      <c r="A1018" s="70" t="s">
        <v>361</v>
      </c>
      <c r="B1018" s="71">
        <v>363</v>
      </c>
      <c r="C1018" s="70" t="s">
        <v>341</v>
      </c>
      <c r="D1018" s="71">
        <v>46</v>
      </c>
      <c r="E1018" s="71" t="s">
        <v>599</v>
      </c>
    </row>
    <row r="1019" spans="1:5" ht="12.75">
      <c r="A1019" s="70" t="s">
        <v>362</v>
      </c>
      <c r="B1019" s="71">
        <v>363</v>
      </c>
      <c r="C1019" s="70" t="s">
        <v>341</v>
      </c>
      <c r="D1019" s="71">
        <v>49</v>
      </c>
      <c r="E1019" s="71" t="s">
        <v>599</v>
      </c>
    </row>
    <row r="1020" spans="1:5" ht="12.75">
      <c r="A1020" s="70" t="s">
        <v>363</v>
      </c>
      <c r="B1020" s="71">
        <v>363</v>
      </c>
      <c r="C1020" s="70" t="s">
        <v>341</v>
      </c>
      <c r="D1020" s="71">
        <v>86</v>
      </c>
      <c r="E1020" s="71" t="s">
        <v>599</v>
      </c>
    </row>
    <row r="1021" spans="1:5" ht="12.75">
      <c r="A1021" s="70" t="s">
        <v>364</v>
      </c>
      <c r="B1021" s="71">
        <v>363</v>
      </c>
      <c r="C1021" s="70" t="s">
        <v>341</v>
      </c>
      <c r="D1021" s="71">
        <v>24</v>
      </c>
      <c r="E1021" s="71">
        <v>11</v>
      </c>
    </row>
    <row r="1022" spans="1:5" ht="12.75">
      <c r="A1022" s="70" t="s">
        <v>365</v>
      </c>
      <c r="B1022" s="71">
        <v>363</v>
      </c>
      <c r="C1022" s="70" t="s">
        <v>341</v>
      </c>
      <c r="D1022" s="71">
        <v>117</v>
      </c>
      <c r="E1022" s="71">
        <v>21</v>
      </c>
    </row>
    <row r="1023" spans="1:5" ht="12.75">
      <c r="A1023" s="70" t="s">
        <v>366</v>
      </c>
      <c r="B1023" s="71">
        <v>363</v>
      </c>
      <c r="C1023" s="70" t="s">
        <v>341</v>
      </c>
      <c r="D1023" s="71">
        <v>104</v>
      </c>
      <c r="E1023" s="71">
        <v>12</v>
      </c>
    </row>
    <row r="1024" spans="1:5" ht="12.75">
      <c r="A1024" s="70" t="s">
        <v>367</v>
      </c>
      <c r="B1024" s="71">
        <v>363</v>
      </c>
      <c r="C1024" s="70" t="s">
        <v>341</v>
      </c>
      <c r="D1024" s="71">
        <v>95</v>
      </c>
      <c r="E1024" s="71">
        <v>13</v>
      </c>
    </row>
    <row r="1025" spans="1:5" ht="12.75">
      <c r="A1025" s="70" t="s">
        <v>368</v>
      </c>
      <c r="B1025" s="71">
        <v>363</v>
      </c>
      <c r="C1025" s="70" t="s">
        <v>341</v>
      </c>
      <c r="D1025" s="71">
        <v>77</v>
      </c>
      <c r="E1025" s="71" t="s">
        <v>599</v>
      </c>
    </row>
    <row r="1026" spans="1:5" ht="12.75">
      <c r="A1026" s="70" t="s">
        <v>369</v>
      </c>
      <c r="B1026" s="71">
        <v>363</v>
      </c>
      <c r="C1026" s="70" t="s">
        <v>341</v>
      </c>
      <c r="D1026" s="71">
        <v>123</v>
      </c>
      <c r="E1026" s="71" t="s">
        <v>599</v>
      </c>
    </row>
    <row r="1027" spans="1:5" ht="12.75">
      <c r="A1027" s="70" t="s">
        <v>370</v>
      </c>
      <c r="B1027" s="71">
        <v>363</v>
      </c>
      <c r="C1027" s="70" t="s">
        <v>341</v>
      </c>
      <c r="D1027" s="71">
        <v>87</v>
      </c>
      <c r="E1027" s="71">
        <v>14</v>
      </c>
    </row>
    <row r="1028" spans="1:5" ht="12.75">
      <c r="A1028" s="70" t="s">
        <v>371</v>
      </c>
      <c r="B1028" s="71">
        <v>363</v>
      </c>
      <c r="C1028" s="70" t="s">
        <v>341</v>
      </c>
      <c r="D1028" s="71">
        <v>96</v>
      </c>
      <c r="E1028" s="71" t="s">
        <v>599</v>
      </c>
    </row>
    <row r="1029" spans="1:5" ht="12.75">
      <c r="A1029" s="70" t="s">
        <v>372</v>
      </c>
      <c r="B1029" s="71">
        <v>363</v>
      </c>
      <c r="C1029" s="70" t="s">
        <v>341</v>
      </c>
      <c r="D1029" s="71">
        <v>88</v>
      </c>
      <c r="E1029" s="71" t="s">
        <v>599</v>
      </c>
    </row>
    <row r="1030" spans="1:5" ht="12.75">
      <c r="A1030" s="70" t="s">
        <v>373</v>
      </c>
      <c r="B1030" s="71">
        <v>363</v>
      </c>
      <c r="C1030" s="70" t="s">
        <v>341</v>
      </c>
      <c r="D1030" s="71">
        <v>89</v>
      </c>
      <c r="E1030" s="71" t="s">
        <v>599</v>
      </c>
    </row>
    <row r="1031" spans="1:5" ht="12.75">
      <c r="A1031" s="70" t="s">
        <v>385</v>
      </c>
      <c r="B1031" s="71">
        <v>363</v>
      </c>
      <c r="C1031" s="70" t="s">
        <v>341</v>
      </c>
      <c r="D1031" s="71">
        <v>110</v>
      </c>
      <c r="E1031" s="71">
        <v>2</v>
      </c>
    </row>
    <row r="1032" spans="1:5" ht="12.75">
      <c r="A1032" s="70" t="s">
        <v>386</v>
      </c>
      <c r="B1032" s="71">
        <v>363</v>
      </c>
      <c r="C1032" s="70" t="s">
        <v>341</v>
      </c>
      <c r="D1032" s="71">
        <v>118</v>
      </c>
      <c r="E1032" s="71" t="s">
        <v>599</v>
      </c>
    </row>
    <row r="1033" spans="1:5" ht="12.75">
      <c r="A1033" s="70" t="s">
        <v>386</v>
      </c>
      <c r="B1033" s="71">
        <v>363</v>
      </c>
      <c r="C1033" s="70" t="s">
        <v>341</v>
      </c>
      <c r="D1033" s="71">
        <v>70</v>
      </c>
      <c r="E1033" s="71">
        <v>18</v>
      </c>
    </row>
    <row r="1034" spans="1:5" ht="12.75">
      <c r="A1034" s="70" t="s">
        <v>387</v>
      </c>
      <c r="B1034" s="71">
        <v>363</v>
      </c>
      <c r="C1034" s="70" t="s">
        <v>341</v>
      </c>
      <c r="D1034" s="71">
        <v>90</v>
      </c>
      <c r="E1034" s="71">
        <v>17</v>
      </c>
    </row>
    <row r="1035" spans="1:5" ht="12.75">
      <c r="A1035" s="70" t="s">
        <v>388</v>
      </c>
      <c r="B1035" s="71">
        <v>363</v>
      </c>
      <c r="C1035" s="70" t="s">
        <v>341</v>
      </c>
      <c r="D1035" s="71">
        <v>71</v>
      </c>
      <c r="E1035" s="71" t="s">
        <v>599</v>
      </c>
    </row>
    <row r="1036" spans="1:5" ht="12.75">
      <c r="A1036" s="70" t="s">
        <v>389</v>
      </c>
      <c r="B1036" s="71">
        <v>363</v>
      </c>
      <c r="C1036" s="70" t="s">
        <v>341</v>
      </c>
      <c r="D1036" s="71">
        <v>119</v>
      </c>
      <c r="E1036" s="71">
        <v>10</v>
      </c>
    </row>
    <row r="1037" spans="1:5" ht="12.75">
      <c r="A1037" s="70" t="s">
        <v>390</v>
      </c>
      <c r="B1037" s="71">
        <v>363</v>
      </c>
      <c r="C1037" s="70" t="s">
        <v>341</v>
      </c>
      <c r="D1037" s="71">
        <v>62</v>
      </c>
      <c r="E1037" s="71">
        <v>6</v>
      </c>
    </row>
    <row r="1038" spans="1:5" ht="12.75">
      <c r="A1038" s="70" t="s">
        <v>391</v>
      </c>
      <c r="B1038" s="71">
        <v>363</v>
      </c>
      <c r="C1038" s="70" t="s">
        <v>341</v>
      </c>
      <c r="D1038" s="71">
        <v>37</v>
      </c>
      <c r="E1038" s="71">
        <v>1</v>
      </c>
    </row>
    <row r="1039" spans="1:5" ht="12.75">
      <c r="A1039" s="70" t="s">
        <v>392</v>
      </c>
      <c r="B1039" s="71">
        <v>363</v>
      </c>
      <c r="C1039" s="70" t="s">
        <v>341</v>
      </c>
      <c r="D1039" s="71">
        <v>103</v>
      </c>
      <c r="E1039" s="71" t="s">
        <v>599</v>
      </c>
    </row>
    <row r="1040" spans="1:5" ht="12.75">
      <c r="A1040" s="70" t="s">
        <v>393</v>
      </c>
      <c r="B1040" s="71">
        <v>363</v>
      </c>
      <c r="C1040" s="70" t="s">
        <v>341</v>
      </c>
      <c r="D1040" s="71">
        <v>102</v>
      </c>
      <c r="E1040" s="71">
        <v>8</v>
      </c>
    </row>
    <row r="1041" spans="1:5" ht="12.75">
      <c r="A1041" s="70" t="s">
        <v>394</v>
      </c>
      <c r="B1041" s="71">
        <v>363</v>
      </c>
      <c r="C1041" s="70" t="s">
        <v>341</v>
      </c>
      <c r="D1041" s="71">
        <v>91</v>
      </c>
      <c r="E1041" s="71" t="s">
        <v>599</v>
      </c>
    </row>
    <row r="1042" spans="1:5" ht="12.75">
      <c r="A1042" s="70" t="s">
        <v>395</v>
      </c>
      <c r="B1042" s="71">
        <v>363</v>
      </c>
      <c r="C1042" s="70" t="s">
        <v>341</v>
      </c>
      <c r="D1042" s="71">
        <v>120</v>
      </c>
      <c r="E1042" s="71" t="s">
        <v>599</v>
      </c>
    </row>
    <row r="1043" spans="1:5" ht="12.75">
      <c r="A1043" s="70" t="s">
        <v>396</v>
      </c>
      <c r="B1043" s="71">
        <v>363</v>
      </c>
      <c r="C1043" s="70" t="s">
        <v>341</v>
      </c>
      <c r="D1043" s="71">
        <v>121</v>
      </c>
      <c r="E1043" s="71" t="s">
        <v>599</v>
      </c>
    </row>
    <row r="1044" spans="1:5" ht="12.75">
      <c r="A1044" s="70" t="s">
        <v>397</v>
      </c>
      <c r="B1044" s="71">
        <v>363</v>
      </c>
      <c r="C1044" s="70" t="s">
        <v>341</v>
      </c>
      <c r="D1044" s="71">
        <v>108</v>
      </c>
      <c r="E1044" s="71">
        <v>9</v>
      </c>
    </row>
    <row r="1045" spans="1:5" ht="12.75">
      <c r="A1045" s="70" t="s">
        <v>398</v>
      </c>
      <c r="B1045" s="71">
        <v>369</v>
      </c>
      <c r="C1045" s="70" t="s">
        <v>399</v>
      </c>
      <c r="D1045" s="71">
        <v>71</v>
      </c>
      <c r="E1045" s="71">
        <v>20</v>
      </c>
    </row>
    <row r="1046" spans="1:5" ht="12.75">
      <c r="A1046" s="70" t="s">
        <v>400</v>
      </c>
      <c r="B1046" s="71">
        <v>369</v>
      </c>
      <c r="C1046" s="70" t="s">
        <v>399</v>
      </c>
      <c r="D1046" s="71">
        <v>124</v>
      </c>
      <c r="E1046" s="71">
        <v>6</v>
      </c>
    </row>
    <row r="1047" spans="1:5" ht="12.75">
      <c r="A1047" s="70" t="s">
        <v>401</v>
      </c>
      <c r="B1047" s="71">
        <v>369</v>
      </c>
      <c r="C1047" s="70" t="s">
        <v>399</v>
      </c>
      <c r="D1047" s="71">
        <v>131</v>
      </c>
      <c r="E1047" s="71">
        <v>10</v>
      </c>
    </row>
    <row r="1048" spans="1:5" ht="12.75">
      <c r="A1048" s="70" t="s">
        <v>402</v>
      </c>
      <c r="B1048" s="71">
        <v>369</v>
      </c>
      <c r="C1048" s="70" t="s">
        <v>399</v>
      </c>
      <c r="D1048" s="71">
        <v>58</v>
      </c>
      <c r="E1048" s="71">
        <v>14</v>
      </c>
    </row>
    <row r="1049" spans="1:5" ht="12.75">
      <c r="A1049" s="70" t="s">
        <v>403</v>
      </c>
      <c r="B1049" s="71">
        <v>369</v>
      </c>
      <c r="C1049" s="70" t="s">
        <v>399</v>
      </c>
      <c r="D1049" s="71">
        <v>132</v>
      </c>
      <c r="E1049" s="71">
        <v>4</v>
      </c>
    </row>
    <row r="1050" spans="1:5" ht="12.75">
      <c r="A1050" s="70" t="s">
        <v>404</v>
      </c>
      <c r="B1050" s="71">
        <v>369</v>
      </c>
      <c r="C1050" s="70" t="s">
        <v>399</v>
      </c>
      <c r="D1050" s="71">
        <v>12</v>
      </c>
      <c r="E1050" s="71">
        <v>19</v>
      </c>
    </row>
    <row r="1051" spans="1:5" ht="12.75">
      <c r="A1051" s="70" t="s">
        <v>405</v>
      </c>
      <c r="B1051" s="71">
        <v>369</v>
      </c>
      <c r="C1051" s="70" t="s">
        <v>399</v>
      </c>
      <c r="D1051" s="71">
        <v>5</v>
      </c>
      <c r="E1051" s="71">
        <v>1</v>
      </c>
    </row>
    <row r="1052" spans="1:5" ht="12.75">
      <c r="A1052" s="70" t="s">
        <v>406</v>
      </c>
      <c r="B1052" s="71">
        <v>369</v>
      </c>
      <c r="C1052" s="70" t="s">
        <v>399</v>
      </c>
      <c r="D1052" s="71">
        <v>133</v>
      </c>
      <c r="E1052" s="71">
        <v>18</v>
      </c>
    </row>
    <row r="1053" spans="1:5" ht="12.75">
      <c r="A1053" s="70" t="s">
        <v>407</v>
      </c>
      <c r="B1053" s="71">
        <v>369</v>
      </c>
      <c r="C1053" s="70" t="s">
        <v>399</v>
      </c>
      <c r="D1053" s="71">
        <v>134</v>
      </c>
      <c r="E1053" s="71">
        <v>15</v>
      </c>
    </row>
    <row r="1054" spans="1:5" ht="12.75">
      <c r="A1054" s="70" t="s">
        <v>408</v>
      </c>
      <c r="B1054" s="71">
        <v>369</v>
      </c>
      <c r="C1054" s="70" t="s">
        <v>399</v>
      </c>
      <c r="D1054" s="71">
        <v>93</v>
      </c>
      <c r="E1054" s="71">
        <v>7</v>
      </c>
    </row>
    <row r="1055" spans="1:5" ht="12.75">
      <c r="A1055" s="70" t="s">
        <v>409</v>
      </c>
      <c r="B1055" s="71">
        <v>369</v>
      </c>
      <c r="C1055" s="70" t="s">
        <v>399</v>
      </c>
      <c r="D1055" s="71">
        <v>135</v>
      </c>
      <c r="E1055" s="71">
        <v>11</v>
      </c>
    </row>
    <row r="1056" spans="1:5" ht="12.75">
      <c r="A1056" s="70" t="s">
        <v>410</v>
      </c>
      <c r="B1056" s="71">
        <v>369</v>
      </c>
      <c r="C1056" s="70" t="s">
        <v>399</v>
      </c>
      <c r="D1056" s="71">
        <v>90</v>
      </c>
      <c r="E1056" s="71">
        <v>5</v>
      </c>
    </row>
    <row r="1057" spans="1:5" ht="12.75">
      <c r="A1057" s="70" t="s">
        <v>411</v>
      </c>
      <c r="B1057" s="71">
        <v>369</v>
      </c>
      <c r="C1057" s="70" t="s">
        <v>399</v>
      </c>
      <c r="D1057" s="71">
        <v>107</v>
      </c>
      <c r="E1057" s="71">
        <v>9</v>
      </c>
    </row>
    <row r="1058" spans="1:5" ht="12.75">
      <c r="A1058" s="70" t="s">
        <v>412</v>
      </c>
      <c r="B1058" s="71">
        <v>369</v>
      </c>
      <c r="C1058" s="70" t="s">
        <v>399</v>
      </c>
      <c r="D1058" s="71">
        <v>136</v>
      </c>
      <c r="E1058" s="71">
        <v>16</v>
      </c>
    </row>
    <row r="1059" spans="1:5" ht="12.75">
      <c r="A1059" s="70" t="s">
        <v>413</v>
      </c>
      <c r="B1059" s="71">
        <v>369</v>
      </c>
      <c r="C1059" s="70" t="s">
        <v>399</v>
      </c>
      <c r="D1059" s="71">
        <v>108</v>
      </c>
      <c r="E1059" s="71">
        <v>13</v>
      </c>
    </row>
    <row r="1060" spans="1:5" ht="12.75">
      <c r="A1060" s="70" t="s">
        <v>414</v>
      </c>
      <c r="B1060" s="71">
        <v>369</v>
      </c>
      <c r="C1060" s="70" t="s">
        <v>399</v>
      </c>
      <c r="D1060" s="71">
        <v>6</v>
      </c>
      <c r="E1060" s="71">
        <v>17</v>
      </c>
    </row>
    <row r="1061" spans="1:5" ht="12.75">
      <c r="A1061" s="70" t="s">
        <v>415</v>
      </c>
      <c r="B1061" s="71">
        <v>369</v>
      </c>
      <c r="C1061" s="70" t="s">
        <v>399</v>
      </c>
      <c r="D1061" s="71">
        <v>16</v>
      </c>
      <c r="E1061" s="71">
        <v>3</v>
      </c>
    </row>
    <row r="1062" spans="1:5" ht="12.75">
      <c r="A1062" s="70" t="s">
        <v>416</v>
      </c>
      <c r="B1062" s="71">
        <v>369</v>
      </c>
      <c r="C1062" s="70" t="s">
        <v>399</v>
      </c>
      <c r="D1062" s="71">
        <v>39</v>
      </c>
      <c r="E1062" s="71">
        <v>2</v>
      </c>
    </row>
    <row r="1063" spans="1:5" ht="12.75">
      <c r="A1063" s="70" t="s">
        <v>417</v>
      </c>
      <c r="B1063" s="71">
        <v>369</v>
      </c>
      <c r="C1063" s="70" t="s">
        <v>399</v>
      </c>
      <c r="D1063" s="71">
        <v>66</v>
      </c>
      <c r="E1063" s="71">
        <v>8</v>
      </c>
    </row>
    <row r="1064" spans="1:5" ht="12.75">
      <c r="A1064" s="70" t="s">
        <v>418</v>
      </c>
      <c r="B1064" s="71">
        <v>369</v>
      </c>
      <c r="C1064" s="70" t="s">
        <v>399</v>
      </c>
      <c r="D1064" s="71">
        <v>137</v>
      </c>
      <c r="E1064" s="71">
        <v>12</v>
      </c>
    </row>
    <row r="1065" spans="1:5" ht="12.75">
      <c r="A1065" s="70" t="s">
        <v>419</v>
      </c>
      <c r="B1065" s="71">
        <v>387</v>
      </c>
      <c r="C1065" s="70" t="s">
        <v>420</v>
      </c>
      <c r="D1065" s="71">
        <v>9</v>
      </c>
      <c r="E1065" s="71">
        <v>8</v>
      </c>
    </row>
    <row r="1066" spans="1:5" ht="12.75">
      <c r="A1066" s="70" t="s">
        <v>421</v>
      </c>
      <c r="B1066" s="71">
        <v>387</v>
      </c>
      <c r="C1066" s="70" t="s">
        <v>420</v>
      </c>
      <c r="D1066" s="71">
        <v>28</v>
      </c>
      <c r="E1066" s="71">
        <v>2</v>
      </c>
    </row>
    <row r="1067" spans="1:5" ht="12.75">
      <c r="A1067" s="70" t="s">
        <v>428</v>
      </c>
      <c r="B1067" s="71">
        <v>387</v>
      </c>
      <c r="C1067" s="70" t="s">
        <v>420</v>
      </c>
      <c r="D1067" s="71">
        <v>32</v>
      </c>
      <c r="E1067" s="71" t="s">
        <v>599</v>
      </c>
    </row>
    <row r="1068" spans="1:5" ht="12.75">
      <c r="A1068" s="70" t="s">
        <v>429</v>
      </c>
      <c r="B1068" s="71">
        <v>387</v>
      </c>
      <c r="C1068" s="70" t="s">
        <v>420</v>
      </c>
      <c r="D1068" s="71">
        <v>10</v>
      </c>
      <c r="E1068" s="71" t="s">
        <v>599</v>
      </c>
    </row>
    <row r="1069" spans="1:5" ht="12.75">
      <c r="A1069" s="70" t="s">
        <v>430</v>
      </c>
      <c r="B1069" s="71">
        <v>387</v>
      </c>
      <c r="C1069" s="70" t="s">
        <v>420</v>
      </c>
      <c r="D1069" s="71">
        <v>39</v>
      </c>
      <c r="E1069" s="71">
        <v>5</v>
      </c>
    </row>
    <row r="1070" spans="1:5" ht="12.75">
      <c r="A1070" s="70" t="s">
        <v>447</v>
      </c>
      <c r="B1070" s="71">
        <v>387</v>
      </c>
      <c r="C1070" s="70" t="s">
        <v>420</v>
      </c>
      <c r="D1070" s="71">
        <v>20</v>
      </c>
      <c r="E1070" s="71">
        <v>9</v>
      </c>
    </row>
    <row r="1071" spans="1:5" ht="12.75">
      <c r="A1071" s="70" t="s">
        <v>448</v>
      </c>
      <c r="B1071" s="71">
        <v>387</v>
      </c>
      <c r="C1071" s="70" t="s">
        <v>420</v>
      </c>
      <c r="D1071" s="71">
        <v>31</v>
      </c>
      <c r="E1071" s="71">
        <v>4</v>
      </c>
    </row>
    <row r="1072" spans="1:5" ht="12.75">
      <c r="A1072" s="70" t="s">
        <v>449</v>
      </c>
      <c r="B1072" s="71">
        <v>387</v>
      </c>
      <c r="C1072" s="70" t="s">
        <v>420</v>
      </c>
      <c r="D1072" s="71">
        <v>21</v>
      </c>
      <c r="E1072" s="71">
        <v>3</v>
      </c>
    </row>
    <row r="1073" spans="1:5" ht="12.75">
      <c r="A1073" s="70" t="s">
        <v>450</v>
      </c>
      <c r="B1073" s="71">
        <v>387</v>
      </c>
      <c r="C1073" s="70" t="s">
        <v>420</v>
      </c>
      <c r="D1073" s="71">
        <v>18</v>
      </c>
      <c r="E1073" s="71">
        <v>10</v>
      </c>
    </row>
    <row r="1074" spans="1:5" ht="12.75">
      <c r="A1074" s="70" t="s">
        <v>451</v>
      </c>
      <c r="B1074" s="71">
        <v>387</v>
      </c>
      <c r="C1074" s="70" t="s">
        <v>420</v>
      </c>
      <c r="D1074" s="71">
        <v>38</v>
      </c>
      <c r="E1074" s="71">
        <v>6</v>
      </c>
    </row>
    <row r="1075" spans="1:5" ht="12.75">
      <c r="A1075" s="70" t="s">
        <v>452</v>
      </c>
      <c r="B1075" s="71">
        <v>387</v>
      </c>
      <c r="C1075" s="70" t="s">
        <v>420</v>
      </c>
      <c r="D1075" s="71">
        <v>2</v>
      </c>
      <c r="E1075" s="71">
        <v>1</v>
      </c>
    </row>
    <row r="1076" spans="1:5" ht="12.75">
      <c r="A1076" s="70" t="s">
        <v>453</v>
      </c>
      <c r="B1076" s="71">
        <v>387</v>
      </c>
      <c r="C1076" s="70" t="s">
        <v>420</v>
      </c>
      <c r="D1076" s="71">
        <v>36</v>
      </c>
      <c r="E1076" s="71">
        <v>11</v>
      </c>
    </row>
    <row r="1077" spans="1:5" ht="12.75">
      <c r="A1077" s="70" t="s">
        <v>454</v>
      </c>
      <c r="B1077" s="71">
        <v>387</v>
      </c>
      <c r="C1077" s="70" t="s">
        <v>420</v>
      </c>
      <c r="D1077" s="71">
        <v>37</v>
      </c>
      <c r="E1077" s="71">
        <v>7</v>
      </c>
    </row>
    <row r="1078" spans="1:5" ht="12.75">
      <c r="A1078" s="70" t="s">
        <v>455</v>
      </c>
      <c r="B1078" s="71">
        <v>422</v>
      </c>
      <c r="C1078" s="70" t="s">
        <v>456</v>
      </c>
      <c r="D1078" s="71">
        <v>41</v>
      </c>
      <c r="E1078" s="71" t="s">
        <v>599</v>
      </c>
    </row>
    <row r="1079" spans="1:5" ht="12.75">
      <c r="A1079" s="70" t="s">
        <v>457</v>
      </c>
      <c r="B1079" s="71">
        <v>422</v>
      </c>
      <c r="C1079" s="70" t="s">
        <v>456</v>
      </c>
      <c r="D1079" s="71">
        <v>1</v>
      </c>
      <c r="E1079" s="71">
        <v>5</v>
      </c>
    </row>
    <row r="1080" spans="1:5" ht="12.75">
      <c r="A1080" s="70" t="s">
        <v>458</v>
      </c>
      <c r="B1080" s="71">
        <v>422</v>
      </c>
      <c r="C1080" s="70" t="s">
        <v>456</v>
      </c>
      <c r="D1080" s="71">
        <v>55</v>
      </c>
      <c r="E1080" s="71" t="s">
        <v>599</v>
      </c>
    </row>
    <row r="1081" spans="1:5" ht="12.75">
      <c r="A1081" s="70" t="s">
        <v>459</v>
      </c>
      <c r="B1081" s="71">
        <v>422</v>
      </c>
      <c r="C1081" s="70" t="s">
        <v>456</v>
      </c>
      <c r="D1081" s="71">
        <v>26</v>
      </c>
      <c r="E1081" s="71" t="s">
        <v>599</v>
      </c>
    </row>
    <row r="1082" spans="1:5" ht="12.75">
      <c r="A1082" s="70" t="s">
        <v>460</v>
      </c>
      <c r="B1082" s="71">
        <v>422</v>
      </c>
      <c r="C1082" s="70" t="s">
        <v>456</v>
      </c>
      <c r="D1082" s="71">
        <v>48</v>
      </c>
      <c r="E1082" s="71" t="s">
        <v>599</v>
      </c>
    </row>
    <row r="1083" spans="1:5" ht="12.75">
      <c r="A1083" s="70" t="s">
        <v>461</v>
      </c>
      <c r="B1083" s="71">
        <v>422</v>
      </c>
      <c r="C1083" s="70" t="s">
        <v>456</v>
      </c>
      <c r="D1083" s="71">
        <v>52</v>
      </c>
      <c r="E1083" s="71">
        <v>1</v>
      </c>
    </row>
    <row r="1084" spans="1:5" ht="12.75">
      <c r="A1084" s="70" t="s">
        <v>462</v>
      </c>
      <c r="B1084" s="71">
        <v>422</v>
      </c>
      <c r="C1084" s="70" t="s">
        <v>456</v>
      </c>
      <c r="D1084" s="71">
        <v>34</v>
      </c>
      <c r="E1084" s="71" t="s">
        <v>599</v>
      </c>
    </row>
    <row r="1085" spans="1:5" ht="12.75">
      <c r="A1085" s="70" t="s">
        <v>463</v>
      </c>
      <c r="B1085" s="71">
        <v>422</v>
      </c>
      <c r="C1085" s="70" t="s">
        <v>456</v>
      </c>
      <c r="D1085" s="71">
        <v>4</v>
      </c>
      <c r="E1085" s="71" t="s">
        <v>599</v>
      </c>
    </row>
    <row r="1086" spans="1:5" ht="12.75">
      <c r="A1086" s="70" t="s">
        <v>464</v>
      </c>
      <c r="B1086" s="71">
        <v>422</v>
      </c>
      <c r="C1086" s="70" t="s">
        <v>456</v>
      </c>
      <c r="D1086" s="71">
        <v>7</v>
      </c>
      <c r="E1086" s="71">
        <v>13</v>
      </c>
    </row>
    <row r="1087" spans="1:5" ht="12.75">
      <c r="A1087" s="70" t="s">
        <v>465</v>
      </c>
      <c r="B1087" s="71">
        <v>422</v>
      </c>
      <c r="C1087" s="70" t="s">
        <v>456</v>
      </c>
      <c r="D1087" s="71">
        <v>46</v>
      </c>
      <c r="E1087" s="71" t="s">
        <v>599</v>
      </c>
    </row>
    <row r="1088" spans="1:5" ht="12.75">
      <c r="A1088" s="70" t="s">
        <v>466</v>
      </c>
      <c r="B1088" s="71">
        <v>422</v>
      </c>
      <c r="C1088" s="70" t="s">
        <v>456</v>
      </c>
      <c r="D1088" s="71">
        <v>49</v>
      </c>
      <c r="E1088" s="71" t="s">
        <v>599</v>
      </c>
    </row>
    <row r="1089" spans="1:5" ht="12.75">
      <c r="A1089" s="70" t="s">
        <v>467</v>
      </c>
      <c r="B1089" s="71">
        <v>422</v>
      </c>
      <c r="C1089" s="70" t="s">
        <v>456</v>
      </c>
      <c r="D1089" s="71">
        <v>50</v>
      </c>
      <c r="E1089" s="71">
        <v>3</v>
      </c>
    </row>
    <row r="1090" spans="1:5" ht="12.75">
      <c r="A1090" s="70" t="s">
        <v>468</v>
      </c>
      <c r="B1090" s="71">
        <v>422</v>
      </c>
      <c r="C1090" s="70" t="s">
        <v>456</v>
      </c>
      <c r="D1090" s="71">
        <v>11</v>
      </c>
      <c r="E1090" s="71">
        <v>2</v>
      </c>
    </row>
    <row r="1091" spans="1:5" ht="12.75">
      <c r="A1091" s="70" t="s">
        <v>469</v>
      </c>
      <c r="B1091" s="71">
        <v>422</v>
      </c>
      <c r="C1091" s="70" t="s">
        <v>456</v>
      </c>
      <c r="D1091" s="71">
        <v>12</v>
      </c>
      <c r="E1091" s="71">
        <v>7</v>
      </c>
    </row>
    <row r="1092" spans="1:5" ht="12.75">
      <c r="A1092" s="70" t="s">
        <v>470</v>
      </c>
      <c r="B1092" s="71">
        <v>422</v>
      </c>
      <c r="C1092" s="70" t="s">
        <v>456</v>
      </c>
      <c r="D1092" s="71">
        <v>51</v>
      </c>
      <c r="E1092" s="71">
        <v>8</v>
      </c>
    </row>
    <row r="1093" spans="1:5" ht="12.75">
      <c r="A1093" s="70" t="s">
        <v>471</v>
      </c>
      <c r="B1093" s="71">
        <v>422</v>
      </c>
      <c r="C1093" s="70" t="s">
        <v>456</v>
      </c>
      <c r="D1093" s="71">
        <v>14</v>
      </c>
      <c r="E1093" s="71" t="s">
        <v>599</v>
      </c>
    </row>
    <row r="1094" spans="1:5" ht="12.75">
      <c r="A1094" s="70" t="s">
        <v>472</v>
      </c>
      <c r="B1094" s="71">
        <v>422</v>
      </c>
      <c r="C1094" s="70" t="s">
        <v>456</v>
      </c>
      <c r="D1094" s="71">
        <v>15</v>
      </c>
      <c r="E1094" s="71">
        <v>6</v>
      </c>
    </row>
    <row r="1095" spans="1:5" ht="12.75">
      <c r="A1095" s="70" t="s">
        <v>120</v>
      </c>
      <c r="B1095" s="71">
        <v>422</v>
      </c>
      <c r="C1095" s="70" t="s">
        <v>456</v>
      </c>
      <c r="D1095" s="71">
        <v>18</v>
      </c>
      <c r="E1095" s="71" t="s">
        <v>599</v>
      </c>
    </row>
    <row r="1096" spans="1:5" ht="12.75">
      <c r="A1096" s="70" t="s">
        <v>473</v>
      </c>
      <c r="B1096" s="71">
        <v>422</v>
      </c>
      <c r="C1096" s="70" t="s">
        <v>456</v>
      </c>
      <c r="D1096" s="71">
        <v>31</v>
      </c>
      <c r="E1096" s="71">
        <v>12</v>
      </c>
    </row>
    <row r="1097" spans="1:5" ht="12.75">
      <c r="A1097" s="70" t="s">
        <v>474</v>
      </c>
      <c r="B1097" s="71">
        <v>422</v>
      </c>
      <c r="C1097" s="70" t="s">
        <v>456</v>
      </c>
      <c r="D1097" s="71">
        <v>38</v>
      </c>
      <c r="E1097" s="71" t="s">
        <v>599</v>
      </c>
    </row>
    <row r="1098" spans="1:5" ht="12.75">
      <c r="A1098" s="70" t="s">
        <v>475</v>
      </c>
      <c r="B1098" s="71">
        <v>422</v>
      </c>
      <c r="C1098" s="70" t="s">
        <v>456</v>
      </c>
      <c r="D1098" s="71">
        <v>53</v>
      </c>
      <c r="E1098" s="71">
        <v>14</v>
      </c>
    </row>
    <row r="1099" spans="1:5" ht="12.75">
      <c r="A1099" s="70" t="s">
        <v>476</v>
      </c>
      <c r="B1099" s="71">
        <v>422</v>
      </c>
      <c r="C1099" s="70" t="s">
        <v>456</v>
      </c>
      <c r="D1099" s="71">
        <v>19</v>
      </c>
      <c r="E1099" s="71" t="s">
        <v>599</v>
      </c>
    </row>
    <row r="1100" spans="1:5" ht="12.75">
      <c r="A1100" s="70" t="s">
        <v>477</v>
      </c>
      <c r="B1100" s="71">
        <v>422</v>
      </c>
      <c r="C1100" s="70" t="s">
        <v>456</v>
      </c>
      <c r="D1100" s="71">
        <v>35</v>
      </c>
      <c r="E1100" s="71" t="s">
        <v>599</v>
      </c>
    </row>
    <row r="1101" spans="1:5" ht="12.75">
      <c r="A1101" s="70" t="s">
        <v>478</v>
      </c>
      <c r="B1101" s="71">
        <v>422</v>
      </c>
      <c r="C1101" s="70" t="s">
        <v>456</v>
      </c>
      <c r="D1101" s="71">
        <v>21</v>
      </c>
      <c r="E1101" s="71" t="s">
        <v>599</v>
      </c>
    </row>
    <row r="1102" spans="1:5" ht="12.75">
      <c r="A1102" s="70" t="s">
        <v>135</v>
      </c>
      <c r="B1102" s="71">
        <v>422</v>
      </c>
      <c r="C1102" s="70" t="s">
        <v>456</v>
      </c>
      <c r="D1102" s="71">
        <v>22</v>
      </c>
      <c r="E1102" s="71">
        <v>10</v>
      </c>
    </row>
    <row r="1103" spans="1:5" ht="12.75">
      <c r="A1103" s="70" t="s">
        <v>479</v>
      </c>
      <c r="B1103" s="71">
        <v>422</v>
      </c>
      <c r="C1103" s="70" t="s">
        <v>456</v>
      </c>
      <c r="D1103" s="71">
        <v>43</v>
      </c>
      <c r="E1103" s="71">
        <v>11</v>
      </c>
    </row>
    <row r="1104" spans="1:5" ht="12.75">
      <c r="A1104" s="70" t="s">
        <v>480</v>
      </c>
      <c r="B1104" s="71">
        <v>422</v>
      </c>
      <c r="C1104" s="70" t="s">
        <v>456</v>
      </c>
      <c r="D1104" s="71">
        <v>54</v>
      </c>
      <c r="E1104" s="71" t="s">
        <v>599</v>
      </c>
    </row>
    <row r="1105" spans="1:5" ht="12.75">
      <c r="A1105" s="70" t="s">
        <v>481</v>
      </c>
      <c r="B1105" s="71">
        <v>422</v>
      </c>
      <c r="C1105" s="70" t="s">
        <v>456</v>
      </c>
      <c r="D1105" s="71">
        <v>29</v>
      </c>
      <c r="E1105" s="71">
        <v>9</v>
      </c>
    </row>
    <row r="1106" spans="1:5" ht="12.75">
      <c r="A1106" s="70" t="s">
        <v>482</v>
      </c>
      <c r="B1106" s="71">
        <v>422</v>
      </c>
      <c r="C1106" s="70" t="s">
        <v>456</v>
      </c>
      <c r="D1106" s="71">
        <v>39</v>
      </c>
      <c r="E1106" s="71" t="s">
        <v>599</v>
      </c>
    </row>
    <row r="1107" spans="1:5" ht="12.75">
      <c r="A1107" s="70" t="s">
        <v>483</v>
      </c>
      <c r="B1107" s="71">
        <v>422</v>
      </c>
      <c r="C1107" s="70" t="s">
        <v>456</v>
      </c>
      <c r="D1107" s="71">
        <v>25</v>
      </c>
      <c r="E1107" s="71">
        <v>15</v>
      </c>
    </row>
    <row r="1108" spans="1:5" ht="12.75">
      <c r="A1108" s="70" t="s">
        <v>142</v>
      </c>
      <c r="B1108" s="71">
        <v>422</v>
      </c>
      <c r="C1108" s="70" t="s">
        <v>456</v>
      </c>
      <c r="D1108" s="71">
        <v>27</v>
      </c>
      <c r="E1108" s="71">
        <v>4</v>
      </c>
    </row>
    <row r="1109" spans="1:5" ht="12.75">
      <c r="A1109" s="70" t="s">
        <v>484</v>
      </c>
      <c r="B1109" s="71">
        <v>437</v>
      </c>
      <c r="C1109" s="70" t="s">
        <v>485</v>
      </c>
      <c r="D1109" s="71">
        <v>57</v>
      </c>
      <c r="E1109" s="71">
        <v>14</v>
      </c>
    </row>
    <row r="1110" spans="1:5" ht="12.75">
      <c r="A1110" s="70" t="s">
        <v>486</v>
      </c>
      <c r="B1110" s="71">
        <v>437</v>
      </c>
      <c r="C1110" s="70" t="s">
        <v>485</v>
      </c>
      <c r="D1110" s="71">
        <v>38</v>
      </c>
      <c r="E1110" s="71">
        <v>17</v>
      </c>
    </row>
    <row r="1111" spans="1:5" ht="12.75">
      <c r="A1111" s="70" t="s">
        <v>487</v>
      </c>
      <c r="B1111" s="71">
        <v>437</v>
      </c>
      <c r="C1111" s="70" t="s">
        <v>485</v>
      </c>
      <c r="D1111" s="71">
        <v>58</v>
      </c>
      <c r="E1111" s="71" t="s">
        <v>599</v>
      </c>
    </row>
    <row r="1112" spans="1:5" ht="12.75">
      <c r="A1112" s="70" t="s">
        <v>488</v>
      </c>
      <c r="B1112" s="71">
        <v>437</v>
      </c>
      <c r="C1112" s="70" t="s">
        <v>485</v>
      </c>
      <c r="D1112" s="71">
        <v>76</v>
      </c>
      <c r="E1112" s="71">
        <v>15</v>
      </c>
    </row>
    <row r="1113" spans="1:5" ht="12.75">
      <c r="A1113" s="70" t="s">
        <v>489</v>
      </c>
      <c r="B1113" s="71">
        <v>437</v>
      </c>
      <c r="C1113" s="70" t="s">
        <v>485</v>
      </c>
      <c r="D1113" s="71">
        <v>59</v>
      </c>
      <c r="E1113" s="71" t="s">
        <v>599</v>
      </c>
    </row>
    <row r="1114" spans="1:5" ht="12.75">
      <c r="A1114" s="70" t="s">
        <v>490</v>
      </c>
      <c r="B1114" s="71">
        <v>437</v>
      </c>
      <c r="C1114" s="70" t="s">
        <v>485</v>
      </c>
      <c r="D1114" s="71">
        <v>39</v>
      </c>
      <c r="E1114" s="71">
        <v>22</v>
      </c>
    </row>
    <row r="1115" spans="1:5" ht="12.75">
      <c r="A1115" s="70" t="s">
        <v>491</v>
      </c>
      <c r="B1115" s="71">
        <v>437</v>
      </c>
      <c r="C1115" s="70" t="s">
        <v>485</v>
      </c>
      <c r="D1115" s="71">
        <v>40</v>
      </c>
      <c r="E1115" s="71">
        <v>8</v>
      </c>
    </row>
    <row r="1116" spans="1:5" ht="12.75">
      <c r="A1116" s="70" t="s">
        <v>492</v>
      </c>
      <c r="B1116" s="71">
        <v>437</v>
      </c>
      <c r="C1116" s="70" t="s">
        <v>485</v>
      </c>
      <c r="D1116" s="71">
        <v>80</v>
      </c>
      <c r="E1116" s="71">
        <v>6</v>
      </c>
    </row>
    <row r="1117" spans="1:5" ht="12.75">
      <c r="A1117" s="70" t="s">
        <v>493</v>
      </c>
      <c r="B1117" s="71">
        <v>437</v>
      </c>
      <c r="C1117" s="70" t="s">
        <v>485</v>
      </c>
      <c r="D1117" s="71">
        <v>74</v>
      </c>
      <c r="E1117" s="71">
        <v>16</v>
      </c>
    </row>
    <row r="1118" spans="1:5" ht="12.75">
      <c r="A1118" s="70" t="s">
        <v>494</v>
      </c>
      <c r="B1118" s="71">
        <v>437</v>
      </c>
      <c r="C1118" s="70" t="s">
        <v>485</v>
      </c>
      <c r="D1118" s="71">
        <v>42</v>
      </c>
      <c r="E1118" s="71" t="s">
        <v>599</v>
      </c>
    </row>
    <row r="1119" spans="1:5" ht="12.75">
      <c r="A1119" s="70" t="s">
        <v>495</v>
      </c>
      <c r="B1119" s="71">
        <v>437</v>
      </c>
      <c r="C1119" s="70" t="s">
        <v>485</v>
      </c>
      <c r="D1119" s="71">
        <v>7</v>
      </c>
      <c r="E1119" s="71" t="s">
        <v>599</v>
      </c>
    </row>
    <row r="1120" spans="1:5" ht="12.75">
      <c r="A1120" s="70" t="s">
        <v>496</v>
      </c>
      <c r="B1120" s="71">
        <v>437</v>
      </c>
      <c r="C1120" s="70" t="s">
        <v>485</v>
      </c>
      <c r="D1120" s="71">
        <v>75</v>
      </c>
      <c r="E1120" s="71" t="s">
        <v>599</v>
      </c>
    </row>
    <row r="1121" spans="1:5" ht="12.75">
      <c r="A1121" s="70" t="s">
        <v>497</v>
      </c>
      <c r="B1121" s="71">
        <v>437</v>
      </c>
      <c r="C1121" s="70" t="s">
        <v>485</v>
      </c>
      <c r="D1121" s="71">
        <v>81</v>
      </c>
      <c r="E1121" s="71" t="s">
        <v>599</v>
      </c>
    </row>
    <row r="1122" spans="1:5" ht="12.75">
      <c r="A1122" s="70" t="s">
        <v>498</v>
      </c>
      <c r="B1122" s="71">
        <v>437</v>
      </c>
      <c r="C1122" s="70" t="s">
        <v>485</v>
      </c>
      <c r="D1122" s="71">
        <v>82</v>
      </c>
      <c r="E1122" s="71" t="s">
        <v>599</v>
      </c>
    </row>
    <row r="1123" spans="1:5" ht="12.75">
      <c r="A1123" s="70" t="s">
        <v>499</v>
      </c>
      <c r="B1123" s="71">
        <v>437</v>
      </c>
      <c r="C1123" s="70" t="s">
        <v>485</v>
      </c>
      <c r="D1123" s="71">
        <v>60</v>
      </c>
      <c r="E1123" s="71" t="s">
        <v>599</v>
      </c>
    </row>
    <row r="1124" spans="1:5" ht="12.75">
      <c r="A1124" s="70" t="s">
        <v>500</v>
      </c>
      <c r="B1124" s="71">
        <v>437</v>
      </c>
      <c r="C1124" s="70" t="s">
        <v>485</v>
      </c>
      <c r="D1124" s="71">
        <v>45</v>
      </c>
      <c r="E1124" s="71">
        <v>12</v>
      </c>
    </row>
    <row r="1125" spans="1:5" ht="12.75">
      <c r="A1125" s="70" t="s">
        <v>501</v>
      </c>
      <c r="B1125" s="71">
        <v>437</v>
      </c>
      <c r="C1125" s="70" t="s">
        <v>485</v>
      </c>
      <c r="D1125" s="71">
        <v>10</v>
      </c>
      <c r="E1125" s="71">
        <v>11</v>
      </c>
    </row>
    <row r="1126" spans="1:5" ht="12.75">
      <c r="A1126" s="70" t="s">
        <v>502</v>
      </c>
      <c r="B1126" s="71">
        <v>437</v>
      </c>
      <c r="C1126" s="70" t="s">
        <v>485</v>
      </c>
      <c r="D1126" s="71">
        <v>68</v>
      </c>
      <c r="E1126" s="71">
        <v>23</v>
      </c>
    </row>
    <row r="1127" spans="1:5" ht="12.75">
      <c r="A1127" s="70" t="s">
        <v>503</v>
      </c>
      <c r="B1127" s="71">
        <v>437</v>
      </c>
      <c r="C1127" s="70" t="s">
        <v>485</v>
      </c>
      <c r="D1127" s="71">
        <v>11</v>
      </c>
      <c r="E1127" s="71" t="s">
        <v>599</v>
      </c>
    </row>
    <row r="1128" spans="1:5" ht="12.75">
      <c r="A1128" s="70" t="s">
        <v>504</v>
      </c>
      <c r="B1128" s="71">
        <v>437</v>
      </c>
      <c r="C1128" s="70" t="s">
        <v>485</v>
      </c>
      <c r="D1128" s="71">
        <v>12</v>
      </c>
      <c r="E1128" s="71">
        <v>19</v>
      </c>
    </row>
    <row r="1129" spans="1:5" ht="12.75">
      <c r="A1129" s="70" t="s">
        <v>505</v>
      </c>
      <c r="B1129" s="71">
        <v>437</v>
      </c>
      <c r="C1129" s="70" t="s">
        <v>485</v>
      </c>
      <c r="D1129" s="71">
        <v>83</v>
      </c>
      <c r="E1129" s="71" t="s">
        <v>599</v>
      </c>
    </row>
    <row r="1130" spans="1:5" ht="12.75">
      <c r="A1130" s="70" t="s">
        <v>506</v>
      </c>
      <c r="B1130" s="71">
        <v>437</v>
      </c>
      <c r="C1130" s="70" t="s">
        <v>485</v>
      </c>
      <c r="D1130" s="71">
        <v>14</v>
      </c>
      <c r="E1130" s="71">
        <v>9</v>
      </c>
    </row>
    <row r="1131" spans="1:5" ht="12.75">
      <c r="A1131" s="70" t="s">
        <v>507</v>
      </c>
      <c r="B1131" s="71">
        <v>437</v>
      </c>
      <c r="C1131" s="70" t="s">
        <v>485</v>
      </c>
      <c r="D1131" s="71">
        <v>48</v>
      </c>
      <c r="E1131" s="71">
        <v>3</v>
      </c>
    </row>
    <row r="1132" spans="1:5" ht="12.75">
      <c r="A1132" s="70" t="s">
        <v>508</v>
      </c>
      <c r="B1132" s="71">
        <v>437</v>
      </c>
      <c r="C1132" s="70" t="s">
        <v>485</v>
      </c>
      <c r="D1132" s="71">
        <v>49</v>
      </c>
      <c r="E1132" s="71">
        <v>20</v>
      </c>
    </row>
    <row r="1133" spans="1:5" ht="12.75">
      <c r="A1133" s="70" t="s">
        <v>509</v>
      </c>
      <c r="B1133" s="71">
        <v>437</v>
      </c>
      <c r="C1133" s="70" t="s">
        <v>485</v>
      </c>
      <c r="D1133" s="71">
        <v>50</v>
      </c>
      <c r="E1133" s="71">
        <v>7</v>
      </c>
    </row>
    <row r="1134" spans="1:5" ht="12.75">
      <c r="A1134" s="70" t="s">
        <v>510</v>
      </c>
      <c r="B1134" s="71">
        <v>437</v>
      </c>
      <c r="C1134" s="70" t="s">
        <v>485</v>
      </c>
      <c r="D1134" s="71">
        <v>69</v>
      </c>
      <c r="E1134" s="71" t="s">
        <v>599</v>
      </c>
    </row>
    <row r="1135" spans="1:5" ht="12.75">
      <c r="A1135" s="70" t="s">
        <v>511</v>
      </c>
      <c r="B1135" s="71">
        <v>437</v>
      </c>
      <c r="C1135" s="70" t="s">
        <v>485</v>
      </c>
      <c r="D1135" s="71">
        <v>19</v>
      </c>
      <c r="E1135" s="71">
        <v>2</v>
      </c>
    </row>
    <row r="1136" spans="1:5" ht="12.75">
      <c r="A1136" s="70" t="s">
        <v>512</v>
      </c>
      <c r="B1136" s="71">
        <v>437</v>
      </c>
      <c r="C1136" s="70" t="s">
        <v>485</v>
      </c>
      <c r="D1136" s="71">
        <v>73</v>
      </c>
      <c r="E1136" s="71" t="s">
        <v>599</v>
      </c>
    </row>
    <row r="1137" spans="1:5" ht="12.75">
      <c r="A1137" s="70" t="s">
        <v>513</v>
      </c>
      <c r="B1137" s="71">
        <v>437</v>
      </c>
      <c r="C1137" s="70" t="s">
        <v>485</v>
      </c>
      <c r="D1137" s="71">
        <v>84</v>
      </c>
      <c r="E1137" s="71" t="s">
        <v>599</v>
      </c>
    </row>
    <row r="1138" spans="1:5" ht="12.75">
      <c r="A1138" s="70" t="s">
        <v>514</v>
      </c>
      <c r="B1138" s="71">
        <v>437</v>
      </c>
      <c r="C1138" s="70" t="s">
        <v>485</v>
      </c>
      <c r="D1138" s="71">
        <v>21</v>
      </c>
      <c r="E1138" s="71" t="s">
        <v>599</v>
      </c>
    </row>
    <row r="1139" spans="1:5" ht="12.75">
      <c r="A1139" s="70" t="s">
        <v>515</v>
      </c>
      <c r="B1139" s="71">
        <v>437</v>
      </c>
      <c r="C1139" s="70" t="s">
        <v>485</v>
      </c>
      <c r="D1139" s="71">
        <v>56</v>
      </c>
      <c r="E1139" s="71" t="s">
        <v>599</v>
      </c>
    </row>
    <row r="1140" spans="1:5" ht="12.75">
      <c r="A1140" s="70" t="s">
        <v>516</v>
      </c>
      <c r="B1140" s="71">
        <v>437</v>
      </c>
      <c r="C1140" s="70" t="s">
        <v>485</v>
      </c>
      <c r="D1140" s="71">
        <v>77</v>
      </c>
      <c r="E1140" s="71" t="s">
        <v>599</v>
      </c>
    </row>
    <row r="1141" spans="1:5" ht="12.75">
      <c r="A1141" s="70" t="s">
        <v>517</v>
      </c>
      <c r="B1141" s="71">
        <v>437</v>
      </c>
      <c r="C1141" s="70" t="s">
        <v>485</v>
      </c>
      <c r="D1141" s="71">
        <v>62</v>
      </c>
      <c r="E1141" s="71" t="s">
        <v>599</v>
      </c>
    </row>
    <row r="1142" spans="1:5" ht="12.75">
      <c r="A1142" s="70" t="s">
        <v>518</v>
      </c>
      <c r="B1142" s="71">
        <v>437</v>
      </c>
      <c r="C1142" s="70" t="s">
        <v>485</v>
      </c>
      <c r="D1142" s="71">
        <v>78</v>
      </c>
      <c r="E1142" s="71" t="s">
        <v>599</v>
      </c>
    </row>
    <row r="1143" spans="1:5" ht="12.75">
      <c r="A1143" s="70" t="s">
        <v>519</v>
      </c>
      <c r="B1143" s="71">
        <v>437</v>
      </c>
      <c r="C1143" s="70" t="s">
        <v>485</v>
      </c>
      <c r="D1143" s="71">
        <v>25</v>
      </c>
      <c r="E1143" s="71">
        <v>10</v>
      </c>
    </row>
    <row r="1144" spans="1:5" ht="12.75">
      <c r="A1144" s="70" t="s">
        <v>87</v>
      </c>
      <c r="B1144" s="71">
        <v>437</v>
      </c>
      <c r="C1144" s="70" t="s">
        <v>485</v>
      </c>
      <c r="D1144" s="71">
        <v>85</v>
      </c>
      <c r="E1144" s="71" t="s">
        <v>599</v>
      </c>
    </row>
    <row r="1145" spans="1:5" ht="12.75">
      <c r="A1145" s="70" t="s">
        <v>520</v>
      </c>
      <c r="B1145" s="71">
        <v>437</v>
      </c>
      <c r="C1145" s="70" t="s">
        <v>485</v>
      </c>
      <c r="D1145" s="71">
        <v>65</v>
      </c>
      <c r="E1145" s="71">
        <v>13</v>
      </c>
    </row>
    <row r="1146" spans="1:5" ht="12.75">
      <c r="A1146" s="70" t="s">
        <v>521</v>
      </c>
      <c r="B1146" s="71">
        <v>437</v>
      </c>
      <c r="C1146" s="70" t="s">
        <v>485</v>
      </c>
      <c r="D1146" s="71">
        <v>29</v>
      </c>
      <c r="E1146" s="71">
        <v>1</v>
      </c>
    </row>
    <row r="1147" spans="1:5" ht="12.75">
      <c r="A1147" s="70" t="s">
        <v>522</v>
      </c>
      <c r="B1147" s="71">
        <v>437</v>
      </c>
      <c r="C1147" s="70" t="s">
        <v>485</v>
      </c>
      <c r="D1147" s="71">
        <v>72</v>
      </c>
      <c r="E1147" s="71">
        <v>21</v>
      </c>
    </row>
    <row r="1148" spans="1:5" ht="12.75">
      <c r="A1148" s="70" t="s">
        <v>523</v>
      </c>
      <c r="B1148" s="71">
        <v>437</v>
      </c>
      <c r="C1148" s="70" t="s">
        <v>485</v>
      </c>
      <c r="D1148" s="71">
        <v>33</v>
      </c>
      <c r="E1148" s="71">
        <v>4</v>
      </c>
    </row>
    <row r="1149" spans="1:5" ht="12.75">
      <c r="A1149" s="70" t="s">
        <v>524</v>
      </c>
      <c r="B1149" s="71">
        <v>437</v>
      </c>
      <c r="C1149" s="70" t="s">
        <v>485</v>
      </c>
      <c r="D1149" s="71">
        <v>64</v>
      </c>
      <c r="E1149" s="71" t="s">
        <v>599</v>
      </c>
    </row>
    <row r="1150" spans="1:5" ht="12.75">
      <c r="A1150" s="70" t="s">
        <v>525</v>
      </c>
      <c r="B1150" s="71">
        <v>437</v>
      </c>
      <c r="C1150" s="70" t="s">
        <v>485</v>
      </c>
      <c r="D1150" s="71">
        <v>79</v>
      </c>
      <c r="E1150" s="71">
        <v>5</v>
      </c>
    </row>
    <row r="1151" spans="1:5" ht="12.75">
      <c r="A1151" s="70" t="s">
        <v>526</v>
      </c>
      <c r="B1151" s="71">
        <v>437</v>
      </c>
      <c r="C1151" s="70" t="s">
        <v>485</v>
      </c>
      <c r="D1151" s="71">
        <v>34</v>
      </c>
      <c r="E1151" s="71" t="s">
        <v>599</v>
      </c>
    </row>
    <row r="1152" spans="1:5" ht="12.75">
      <c r="A1152" s="70" t="s">
        <v>527</v>
      </c>
      <c r="B1152" s="71">
        <v>437</v>
      </c>
      <c r="C1152" s="70" t="s">
        <v>485</v>
      </c>
      <c r="D1152" s="71">
        <v>35</v>
      </c>
      <c r="E1152" s="71">
        <v>18</v>
      </c>
    </row>
    <row r="1153" spans="1:5" ht="12.75">
      <c r="A1153" s="70" t="s">
        <v>528</v>
      </c>
      <c r="B1153" s="71">
        <v>437</v>
      </c>
      <c r="C1153" s="70" t="s">
        <v>485</v>
      </c>
      <c r="D1153" s="71">
        <v>36</v>
      </c>
      <c r="E1153" s="71" t="s">
        <v>599</v>
      </c>
    </row>
    <row r="1154" spans="1:5" ht="12.75">
      <c r="A1154" s="70" t="s">
        <v>529</v>
      </c>
      <c r="B1154" s="71">
        <v>445</v>
      </c>
      <c r="C1154" s="70" t="s">
        <v>530</v>
      </c>
      <c r="D1154" s="71">
        <v>48</v>
      </c>
      <c r="E1154" s="71">
        <v>17</v>
      </c>
    </row>
    <row r="1155" spans="1:5" ht="12.75">
      <c r="A1155" s="70" t="s">
        <v>531</v>
      </c>
      <c r="B1155" s="71">
        <v>445</v>
      </c>
      <c r="C1155" s="70" t="s">
        <v>530</v>
      </c>
      <c r="D1155" s="71">
        <v>62</v>
      </c>
      <c r="E1155" s="71" t="s">
        <v>599</v>
      </c>
    </row>
    <row r="1156" spans="1:5" ht="12.75">
      <c r="A1156" s="70" t="s">
        <v>532</v>
      </c>
      <c r="B1156" s="71">
        <v>445</v>
      </c>
      <c r="C1156" s="70" t="s">
        <v>530</v>
      </c>
      <c r="D1156" s="71">
        <v>5</v>
      </c>
      <c r="E1156" s="71" t="s">
        <v>599</v>
      </c>
    </row>
    <row r="1157" spans="1:5" ht="12.75">
      <c r="A1157" s="70" t="s">
        <v>533</v>
      </c>
      <c r="B1157" s="71">
        <v>445</v>
      </c>
      <c r="C1157" s="70" t="s">
        <v>530</v>
      </c>
      <c r="D1157" s="71">
        <v>22</v>
      </c>
      <c r="E1157" s="71">
        <v>19</v>
      </c>
    </row>
    <row r="1158" spans="1:5" ht="12.75">
      <c r="A1158" s="70" t="s">
        <v>549</v>
      </c>
      <c r="B1158" s="71">
        <v>445</v>
      </c>
      <c r="C1158" s="70" t="s">
        <v>530</v>
      </c>
      <c r="D1158" s="71">
        <v>11</v>
      </c>
      <c r="E1158" s="71" t="s">
        <v>599</v>
      </c>
    </row>
    <row r="1159" spans="1:5" ht="12.75">
      <c r="A1159" s="70" t="s">
        <v>550</v>
      </c>
      <c r="B1159" s="71">
        <v>445</v>
      </c>
      <c r="C1159" s="70" t="s">
        <v>530</v>
      </c>
      <c r="D1159" s="71">
        <v>33</v>
      </c>
      <c r="E1159" s="71">
        <v>11</v>
      </c>
    </row>
    <row r="1160" spans="1:5" ht="12.75">
      <c r="A1160" s="70" t="s">
        <v>551</v>
      </c>
      <c r="B1160" s="71">
        <v>445</v>
      </c>
      <c r="C1160" s="70" t="s">
        <v>530</v>
      </c>
      <c r="D1160" s="71">
        <v>78</v>
      </c>
      <c r="E1160" s="71" t="s">
        <v>599</v>
      </c>
    </row>
    <row r="1161" spans="1:5" ht="12.75">
      <c r="A1161" s="70" t="s">
        <v>552</v>
      </c>
      <c r="B1161" s="71">
        <v>445</v>
      </c>
      <c r="C1161" s="70" t="s">
        <v>530</v>
      </c>
      <c r="D1161" s="71">
        <v>36</v>
      </c>
      <c r="E1161" s="71">
        <v>16</v>
      </c>
    </row>
    <row r="1162" spans="1:5" ht="12.75">
      <c r="A1162" s="70" t="s">
        <v>553</v>
      </c>
      <c r="B1162" s="71">
        <v>445</v>
      </c>
      <c r="C1162" s="70" t="s">
        <v>530</v>
      </c>
      <c r="D1162" s="71">
        <v>12</v>
      </c>
      <c r="E1162" s="71">
        <v>5</v>
      </c>
    </row>
    <row r="1163" spans="1:5" ht="12.75">
      <c r="A1163" s="70" t="s">
        <v>554</v>
      </c>
      <c r="B1163" s="71">
        <v>445</v>
      </c>
      <c r="C1163" s="70" t="s">
        <v>530</v>
      </c>
      <c r="D1163" s="71">
        <v>13</v>
      </c>
      <c r="E1163" s="71" t="s">
        <v>599</v>
      </c>
    </row>
    <row r="1164" spans="1:5" ht="12.75">
      <c r="A1164" s="70" t="s">
        <v>555</v>
      </c>
      <c r="B1164" s="71">
        <v>445</v>
      </c>
      <c r="C1164" s="70" t="s">
        <v>530</v>
      </c>
      <c r="D1164" s="71">
        <v>63</v>
      </c>
      <c r="E1164" s="71">
        <v>27</v>
      </c>
    </row>
    <row r="1165" spans="1:5" ht="12.75">
      <c r="A1165" s="70" t="s">
        <v>556</v>
      </c>
      <c r="B1165" s="71">
        <v>445</v>
      </c>
      <c r="C1165" s="70" t="s">
        <v>530</v>
      </c>
      <c r="D1165" s="71">
        <v>68</v>
      </c>
      <c r="E1165" s="71" t="s">
        <v>599</v>
      </c>
    </row>
    <row r="1166" spans="1:5" ht="12.75">
      <c r="A1166" s="70" t="s">
        <v>557</v>
      </c>
      <c r="B1166" s="71">
        <v>445</v>
      </c>
      <c r="C1166" s="70" t="s">
        <v>530</v>
      </c>
      <c r="D1166" s="71">
        <v>57</v>
      </c>
      <c r="E1166" s="71" t="s">
        <v>599</v>
      </c>
    </row>
    <row r="1167" spans="1:5" ht="12.75">
      <c r="A1167" s="70" t="s">
        <v>558</v>
      </c>
      <c r="B1167" s="71">
        <v>445</v>
      </c>
      <c r="C1167" s="70" t="s">
        <v>530</v>
      </c>
      <c r="D1167" s="71">
        <v>49</v>
      </c>
      <c r="E1167" s="71" t="s">
        <v>599</v>
      </c>
    </row>
    <row r="1168" spans="1:5" ht="12.75">
      <c r="A1168" s="70" t="s">
        <v>559</v>
      </c>
      <c r="B1168" s="71">
        <v>445</v>
      </c>
      <c r="C1168" s="70" t="s">
        <v>530</v>
      </c>
      <c r="D1168" s="71">
        <v>58</v>
      </c>
      <c r="E1168" s="71" t="s">
        <v>599</v>
      </c>
    </row>
    <row r="1169" spans="1:5" ht="12.75">
      <c r="A1169" s="70" t="s">
        <v>560</v>
      </c>
      <c r="B1169" s="71">
        <v>445</v>
      </c>
      <c r="C1169" s="70" t="s">
        <v>530</v>
      </c>
      <c r="D1169" s="71">
        <v>47</v>
      </c>
      <c r="E1169" s="71" t="s">
        <v>599</v>
      </c>
    </row>
    <row r="1170" spans="1:5" ht="12.75">
      <c r="A1170" s="70" t="s">
        <v>561</v>
      </c>
      <c r="B1170" s="71">
        <v>445</v>
      </c>
      <c r="C1170" s="70" t="s">
        <v>530</v>
      </c>
      <c r="D1170" s="71">
        <v>31</v>
      </c>
      <c r="E1170" s="71">
        <v>7</v>
      </c>
    </row>
    <row r="1171" spans="1:5" ht="12.75">
      <c r="A1171" s="70" t="s">
        <v>562</v>
      </c>
      <c r="B1171" s="71">
        <v>445</v>
      </c>
      <c r="C1171" s="70" t="s">
        <v>530</v>
      </c>
      <c r="D1171" s="71">
        <v>50</v>
      </c>
      <c r="E1171" s="71">
        <v>8</v>
      </c>
    </row>
    <row r="1172" spans="1:5" ht="12.75">
      <c r="A1172" s="70" t="s">
        <v>563</v>
      </c>
      <c r="B1172" s="71">
        <v>445</v>
      </c>
      <c r="C1172" s="70" t="s">
        <v>530</v>
      </c>
      <c r="D1172" s="71">
        <v>51</v>
      </c>
      <c r="E1172" s="71">
        <v>22</v>
      </c>
    </row>
    <row r="1173" spans="1:5" ht="12.75">
      <c r="A1173" s="70" t="s">
        <v>564</v>
      </c>
      <c r="B1173" s="71">
        <v>445</v>
      </c>
      <c r="C1173" s="70" t="s">
        <v>530</v>
      </c>
      <c r="D1173" s="71">
        <v>76</v>
      </c>
      <c r="E1173" s="71" t="s">
        <v>599</v>
      </c>
    </row>
    <row r="1174" spans="1:5" ht="12.75">
      <c r="A1174" s="70" t="s">
        <v>565</v>
      </c>
      <c r="B1174" s="71">
        <v>445</v>
      </c>
      <c r="C1174" s="70" t="s">
        <v>530</v>
      </c>
      <c r="D1174" s="71">
        <v>14</v>
      </c>
      <c r="E1174" s="71" t="s">
        <v>599</v>
      </c>
    </row>
    <row r="1175" spans="1:5" ht="12.75">
      <c r="A1175" s="70" t="s">
        <v>566</v>
      </c>
      <c r="B1175" s="71">
        <v>445</v>
      </c>
      <c r="C1175" s="70" t="s">
        <v>530</v>
      </c>
      <c r="D1175" s="71">
        <v>1</v>
      </c>
      <c r="E1175" s="71">
        <v>6</v>
      </c>
    </row>
    <row r="1176" spans="1:5" ht="12.75">
      <c r="A1176" s="70" t="s">
        <v>567</v>
      </c>
      <c r="B1176" s="71">
        <v>445</v>
      </c>
      <c r="C1176" s="70" t="s">
        <v>530</v>
      </c>
      <c r="D1176" s="71">
        <v>39</v>
      </c>
      <c r="E1176" s="71" t="s">
        <v>599</v>
      </c>
    </row>
    <row r="1177" spans="1:5" ht="12.75">
      <c r="A1177" s="70" t="s">
        <v>568</v>
      </c>
      <c r="B1177" s="71">
        <v>445</v>
      </c>
      <c r="C1177" s="70" t="s">
        <v>530</v>
      </c>
      <c r="D1177" s="71">
        <v>69</v>
      </c>
      <c r="E1177" s="71">
        <v>25</v>
      </c>
    </row>
    <row r="1178" spans="1:5" ht="12.75">
      <c r="A1178" s="70" t="s">
        <v>569</v>
      </c>
      <c r="B1178" s="71">
        <v>445</v>
      </c>
      <c r="C1178" s="70" t="s">
        <v>530</v>
      </c>
      <c r="D1178" s="71">
        <v>65</v>
      </c>
      <c r="E1178" s="71" t="s">
        <v>599</v>
      </c>
    </row>
    <row r="1179" spans="1:5" ht="12.75">
      <c r="A1179" s="70" t="s">
        <v>570</v>
      </c>
      <c r="B1179" s="71">
        <v>445</v>
      </c>
      <c r="C1179" s="70" t="s">
        <v>530</v>
      </c>
      <c r="D1179" s="71">
        <v>34</v>
      </c>
      <c r="E1179" s="71">
        <v>15</v>
      </c>
    </row>
    <row r="1180" spans="1:5" ht="12.75">
      <c r="A1180" s="70" t="s">
        <v>571</v>
      </c>
      <c r="B1180" s="71">
        <v>445</v>
      </c>
      <c r="C1180" s="70" t="s">
        <v>530</v>
      </c>
      <c r="D1180" s="71">
        <v>67</v>
      </c>
      <c r="E1180" s="71">
        <v>14</v>
      </c>
    </row>
    <row r="1181" spans="1:5" ht="12.75">
      <c r="A1181" s="70" t="s">
        <v>572</v>
      </c>
      <c r="B1181" s="71">
        <v>445</v>
      </c>
      <c r="C1181" s="70" t="s">
        <v>530</v>
      </c>
      <c r="D1181" s="71">
        <v>16</v>
      </c>
      <c r="E1181" s="71" t="s">
        <v>599</v>
      </c>
    </row>
    <row r="1182" spans="1:5" ht="12.75">
      <c r="A1182" s="70" t="s">
        <v>573</v>
      </c>
      <c r="B1182" s="71">
        <v>445</v>
      </c>
      <c r="C1182" s="70" t="s">
        <v>530</v>
      </c>
      <c r="D1182" s="71">
        <v>37</v>
      </c>
      <c r="E1182" s="71" t="s">
        <v>599</v>
      </c>
    </row>
    <row r="1183" spans="1:5" ht="12.75">
      <c r="A1183" s="70" t="s">
        <v>574</v>
      </c>
      <c r="B1183" s="71">
        <v>445</v>
      </c>
      <c r="C1183" s="70" t="s">
        <v>530</v>
      </c>
      <c r="D1183" s="71">
        <v>52</v>
      </c>
      <c r="E1183" s="71" t="s">
        <v>599</v>
      </c>
    </row>
    <row r="1184" spans="1:5" ht="12.75">
      <c r="A1184" s="70" t="s">
        <v>575</v>
      </c>
      <c r="B1184" s="71">
        <v>445</v>
      </c>
      <c r="C1184" s="70" t="s">
        <v>530</v>
      </c>
      <c r="D1184" s="71">
        <v>82</v>
      </c>
      <c r="E1184" s="71">
        <v>20</v>
      </c>
    </row>
    <row r="1185" spans="1:5" ht="12.75">
      <c r="A1185" s="70" t="s">
        <v>576</v>
      </c>
      <c r="B1185" s="71">
        <v>445</v>
      </c>
      <c r="C1185" s="70" t="s">
        <v>530</v>
      </c>
      <c r="D1185" s="71">
        <v>17</v>
      </c>
      <c r="E1185" s="71" t="s">
        <v>599</v>
      </c>
    </row>
    <row r="1186" spans="1:5" ht="12.75">
      <c r="A1186" s="70" t="s">
        <v>577</v>
      </c>
      <c r="B1186" s="71">
        <v>445</v>
      </c>
      <c r="C1186" s="70" t="s">
        <v>530</v>
      </c>
      <c r="D1186" s="71">
        <v>79</v>
      </c>
      <c r="E1186" s="71" t="s">
        <v>599</v>
      </c>
    </row>
    <row r="1187" spans="1:5" ht="12.75">
      <c r="A1187" s="70" t="s">
        <v>578</v>
      </c>
      <c r="B1187" s="71">
        <v>445</v>
      </c>
      <c r="C1187" s="70" t="s">
        <v>530</v>
      </c>
      <c r="D1187" s="71">
        <v>74</v>
      </c>
      <c r="E1187" s="71" t="s">
        <v>599</v>
      </c>
    </row>
    <row r="1188" spans="1:5" ht="12.75">
      <c r="A1188" s="70" t="s">
        <v>579</v>
      </c>
      <c r="B1188" s="71">
        <v>445</v>
      </c>
      <c r="C1188" s="70" t="s">
        <v>530</v>
      </c>
      <c r="D1188" s="71">
        <v>72</v>
      </c>
      <c r="E1188" s="71" t="s">
        <v>599</v>
      </c>
    </row>
    <row r="1189" spans="1:5" ht="12.75">
      <c r="A1189" s="70" t="s">
        <v>580</v>
      </c>
      <c r="B1189" s="71">
        <v>445</v>
      </c>
      <c r="C1189" s="70" t="s">
        <v>530</v>
      </c>
      <c r="D1189" s="71">
        <v>80</v>
      </c>
      <c r="E1189" s="71">
        <v>1</v>
      </c>
    </row>
    <row r="1190" spans="1:5" ht="12.75">
      <c r="A1190" s="70" t="s">
        <v>641</v>
      </c>
      <c r="B1190" s="71">
        <v>445</v>
      </c>
      <c r="C1190" s="70" t="s">
        <v>530</v>
      </c>
      <c r="D1190" s="71">
        <v>77</v>
      </c>
      <c r="E1190" s="71" t="s">
        <v>599</v>
      </c>
    </row>
    <row r="1191" spans="1:5" ht="12.75">
      <c r="A1191" s="70" t="s">
        <v>642</v>
      </c>
      <c r="B1191" s="71">
        <v>445</v>
      </c>
      <c r="C1191" s="70" t="s">
        <v>530</v>
      </c>
      <c r="D1191" s="71">
        <v>70</v>
      </c>
      <c r="E1191" s="71">
        <v>24</v>
      </c>
    </row>
    <row r="1192" spans="1:5" ht="12.75">
      <c r="A1192" s="70" t="s">
        <v>643</v>
      </c>
      <c r="B1192" s="71">
        <v>445</v>
      </c>
      <c r="C1192" s="70" t="s">
        <v>530</v>
      </c>
      <c r="D1192" s="71">
        <v>81</v>
      </c>
      <c r="E1192" s="71">
        <v>4</v>
      </c>
    </row>
    <row r="1193" spans="1:5" ht="12.75">
      <c r="A1193" s="70" t="s">
        <v>644</v>
      </c>
      <c r="B1193" s="71">
        <v>445</v>
      </c>
      <c r="C1193" s="70" t="s">
        <v>530</v>
      </c>
      <c r="D1193" s="71">
        <v>86</v>
      </c>
      <c r="E1193" s="71" t="s">
        <v>599</v>
      </c>
    </row>
    <row r="1194" spans="1:5" ht="12.75">
      <c r="A1194" s="70" t="s">
        <v>645</v>
      </c>
      <c r="B1194" s="71">
        <v>445</v>
      </c>
      <c r="C1194" s="70" t="s">
        <v>530</v>
      </c>
      <c r="D1194" s="71">
        <v>59</v>
      </c>
      <c r="E1194" s="71" t="s">
        <v>599</v>
      </c>
    </row>
    <row r="1195" spans="1:5" ht="12.75">
      <c r="A1195" s="70" t="s">
        <v>646</v>
      </c>
      <c r="B1195" s="71">
        <v>445</v>
      </c>
      <c r="C1195" s="70" t="s">
        <v>530</v>
      </c>
      <c r="D1195" s="71">
        <v>53</v>
      </c>
      <c r="E1195" s="71">
        <v>3</v>
      </c>
    </row>
    <row r="1196" spans="1:5" ht="12.75">
      <c r="A1196" s="70" t="s">
        <v>647</v>
      </c>
      <c r="B1196" s="71">
        <v>445</v>
      </c>
      <c r="C1196" s="70" t="s">
        <v>530</v>
      </c>
      <c r="D1196" s="71">
        <v>21</v>
      </c>
      <c r="E1196" s="71" t="s">
        <v>599</v>
      </c>
    </row>
    <row r="1197" spans="1:5" ht="12.75">
      <c r="A1197" s="70" t="s">
        <v>648</v>
      </c>
      <c r="B1197" s="71">
        <v>445</v>
      </c>
      <c r="C1197" s="70" t="s">
        <v>530</v>
      </c>
      <c r="D1197" s="71">
        <v>54</v>
      </c>
      <c r="E1197" s="71">
        <v>26</v>
      </c>
    </row>
    <row r="1198" spans="1:5" ht="12.75">
      <c r="A1198" s="70" t="s">
        <v>649</v>
      </c>
      <c r="B1198" s="71">
        <v>445</v>
      </c>
      <c r="C1198" s="70" t="s">
        <v>530</v>
      </c>
      <c r="D1198" s="71">
        <v>23</v>
      </c>
      <c r="E1198" s="71">
        <v>12</v>
      </c>
    </row>
    <row r="1199" spans="1:5" ht="12.75">
      <c r="A1199" s="70" t="s">
        <v>650</v>
      </c>
      <c r="B1199" s="71">
        <v>445</v>
      </c>
      <c r="C1199" s="70" t="s">
        <v>530</v>
      </c>
      <c r="D1199" s="71">
        <v>24</v>
      </c>
      <c r="E1199" s="71">
        <v>23</v>
      </c>
    </row>
    <row r="1200" spans="1:5" ht="12.75">
      <c r="A1200" s="70" t="s">
        <v>651</v>
      </c>
      <c r="B1200" s="71">
        <v>445</v>
      </c>
      <c r="C1200" s="70" t="s">
        <v>530</v>
      </c>
      <c r="D1200" s="71">
        <v>60</v>
      </c>
      <c r="E1200" s="71" t="s">
        <v>599</v>
      </c>
    </row>
    <row r="1201" spans="1:5" ht="12.75">
      <c r="A1201" s="70" t="s">
        <v>652</v>
      </c>
      <c r="B1201" s="71">
        <v>445</v>
      </c>
      <c r="C1201" s="70" t="s">
        <v>530</v>
      </c>
      <c r="D1201" s="71">
        <v>83</v>
      </c>
      <c r="E1201" s="71">
        <v>21</v>
      </c>
    </row>
    <row r="1202" spans="1:5" ht="12.75">
      <c r="A1202" s="70" t="s">
        <v>653</v>
      </c>
      <c r="B1202" s="71">
        <v>445</v>
      </c>
      <c r="C1202" s="70" t="s">
        <v>530</v>
      </c>
      <c r="D1202" s="71">
        <v>8</v>
      </c>
      <c r="E1202" s="71" t="s">
        <v>599</v>
      </c>
    </row>
    <row r="1203" spans="1:5" ht="12.75">
      <c r="A1203" s="70" t="s">
        <v>654</v>
      </c>
      <c r="B1203" s="71">
        <v>445</v>
      </c>
      <c r="C1203" s="70" t="s">
        <v>530</v>
      </c>
      <c r="D1203" s="71">
        <v>26</v>
      </c>
      <c r="E1203" s="71" t="s">
        <v>599</v>
      </c>
    </row>
    <row r="1204" spans="1:5" ht="12.75">
      <c r="A1204" s="70" t="s">
        <v>655</v>
      </c>
      <c r="B1204" s="71">
        <v>445</v>
      </c>
      <c r="C1204" s="70" t="s">
        <v>530</v>
      </c>
      <c r="D1204" s="71">
        <v>40</v>
      </c>
      <c r="E1204" s="71" t="s">
        <v>599</v>
      </c>
    </row>
    <row r="1205" spans="1:5" ht="12.75">
      <c r="A1205" s="70" t="s">
        <v>656</v>
      </c>
      <c r="B1205" s="71">
        <v>445</v>
      </c>
      <c r="C1205" s="70" t="s">
        <v>530</v>
      </c>
      <c r="D1205" s="71">
        <v>32</v>
      </c>
      <c r="E1205" s="71">
        <v>10</v>
      </c>
    </row>
    <row r="1206" spans="1:5" ht="12.75">
      <c r="A1206" s="70" t="s">
        <v>657</v>
      </c>
      <c r="B1206" s="71">
        <v>445</v>
      </c>
      <c r="C1206" s="70" t="s">
        <v>530</v>
      </c>
      <c r="D1206" s="71">
        <v>61</v>
      </c>
      <c r="E1206" s="71" t="s">
        <v>599</v>
      </c>
    </row>
    <row r="1207" spans="1:5" ht="12.75">
      <c r="A1207" s="70" t="s">
        <v>658</v>
      </c>
      <c r="B1207" s="71">
        <v>445</v>
      </c>
      <c r="C1207" s="70" t="s">
        <v>530</v>
      </c>
      <c r="D1207" s="71">
        <v>55</v>
      </c>
      <c r="E1207" s="71" t="s">
        <v>599</v>
      </c>
    </row>
    <row r="1208" spans="1:5" ht="12.75">
      <c r="A1208" s="70" t="s">
        <v>659</v>
      </c>
      <c r="B1208" s="71">
        <v>445</v>
      </c>
      <c r="C1208" s="70" t="s">
        <v>530</v>
      </c>
      <c r="D1208" s="71">
        <v>56</v>
      </c>
      <c r="E1208" s="71" t="s">
        <v>599</v>
      </c>
    </row>
    <row r="1209" spans="1:5" ht="12.75">
      <c r="A1209" s="70" t="s">
        <v>660</v>
      </c>
      <c r="B1209" s="71">
        <v>445</v>
      </c>
      <c r="C1209" s="70" t="s">
        <v>530</v>
      </c>
      <c r="D1209" s="71">
        <v>42</v>
      </c>
      <c r="E1209" s="71" t="s">
        <v>599</v>
      </c>
    </row>
    <row r="1210" spans="1:5" ht="12.75">
      <c r="A1210" s="70" t="s">
        <v>661</v>
      </c>
      <c r="B1210" s="71">
        <v>445</v>
      </c>
      <c r="C1210" s="70" t="s">
        <v>530</v>
      </c>
      <c r="D1210" s="71">
        <v>7</v>
      </c>
      <c r="E1210" s="71">
        <v>2</v>
      </c>
    </row>
    <row r="1211" spans="1:5" ht="12.75">
      <c r="A1211" s="70" t="s">
        <v>662</v>
      </c>
      <c r="B1211" s="71">
        <v>445</v>
      </c>
      <c r="C1211" s="70" t="s">
        <v>530</v>
      </c>
      <c r="D1211" s="71">
        <v>84</v>
      </c>
      <c r="E1211" s="71" t="s">
        <v>599</v>
      </c>
    </row>
    <row r="1212" spans="1:5" ht="12.75">
      <c r="A1212" s="70" t="s">
        <v>663</v>
      </c>
      <c r="B1212" s="71">
        <v>445</v>
      </c>
      <c r="C1212" s="70" t="s">
        <v>530</v>
      </c>
      <c r="D1212" s="71">
        <v>85</v>
      </c>
      <c r="E1212" s="71" t="s">
        <v>599</v>
      </c>
    </row>
    <row r="1213" spans="1:5" ht="12.75">
      <c r="A1213" s="70" t="s">
        <v>664</v>
      </c>
      <c r="B1213" s="71">
        <v>445</v>
      </c>
      <c r="C1213" s="70" t="s">
        <v>530</v>
      </c>
      <c r="D1213" s="71">
        <v>27</v>
      </c>
      <c r="E1213" s="71">
        <v>13</v>
      </c>
    </row>
    <row r="1214" spans="1:5" ht="12.75">
      <c r="A1214" s="70" t="s">
        <v>665</v>
      </c>
      <c r="B1214" s="71">
        <v>445</v>
      </c>
      <c r="C1214" s="70" t="s">
        <v>530</v>
      </c>
      <c r="D1214" s="71">
        <v>28</v>
      </c>
      <c r="E1214" s="71" t="s">
        <v>599</v>
      </c>
    </row>
    <row r="1215" spans="1:5" ht="12.75">
      <c r="A1215" s="70" t="s">
        <v>666</v>
      </c>
      <c r="B1215" s="71">
        <v>445</v>
      </c>
      <c r="C1215" s="70" t="s">
        <v>530</v>
      </c>
      <c r="D1215" s="71">
        <v>43</v>
      </c>
      <c r="E1215" s="71" t="s">
        <v>599</v>
      </c>
    </row>
    <row r="1216" spans="1:5" ht="12.75">
      <c r="A1216" s="70" t="s">
        <v>667</v>
      </c>
      <c r="B1216" s="71">
        <v>445</v>
      </c>
      <c r="C1216" s="70" t="s">
        <v>530</v>
      </c>
      <c r="D1216" s="71">
        <v>44</v>
      </c>
      <c r="E1216" s="71" t="s">
        <v>599</v>
      </c>
    </row>
    <row r="1217" spans="1:5" ht="12.75">
      <c r="A1217" s="70" t="s">
        <v>668</v>
      </c>
      <c r="B1217" s="71">
        <v>445</v>
      </c>
      <c r="C1217" s="70" t="s">
        <v>530</v>
      </c>
      <c r="D1217" s="71">
        <v>66</v>
      </c>
      <c r="E1217" s="71" t="s">
        <v>599</v>
      </c>
    </row>
    <row r="1218" spans="1:5" ht="12.75">
      <c r="A1218" s="70" t="s">
        <v>669</v>
      </c>
      <c r="B1218" s="71">
        <v>445</v>
      </c>
      <c r="C1218" s="70" t="s">
        <v>530</v>
      </c>
      <c r="D1218" s="71">
        <v>9</v>
      </c>
      <c r="E1218" s="71" t="s">
        <v>599</v>
      </c>
    </row>
    <row r="1219" spans="1:5" ht="12.75">
      <c r="A1219" s="70" t="s">
        <v>670</v>
      </c>
      <c r="B1219" s="71">
        <v>445</v>
      </c>
      <c r="C1219" s="70" t="s">
        <v>530</v>
      </c>
      <c r="D1219" s="71">
        <v>71</v>
      </c>
      <c r="E1219" s="71" t="s">
        <v>599</v>
      </c>
    </row>
    <row r="1220" spans="1:5" ht="12.75">
      <c r="A1220" s="70" t="s">
        <v>671</v>
      </c>
      <c r="B1220" s="71">
        <v>445</v>
      </c>
      <c r="C1220" s="70" t="s">
        <v>530</v>
      </c>
      <c r="D1220" s="71">
        <v>75</v>
      </c>
      <c r="E1220" s="71">
        <v>28</v>
      </c>
    </row>
    <row r="1221" spans="1:5" ht="12.75">
      <c r="A1221" s="70" t="s">
        <v>672</v>
      </c>
      <c r="B1221" s="71">
        <v>445</v>
      </c>
      <c r="C1221" s="70" t="s">
        <v>530</v>
      </c>
      <c r="D1221" s="71">
        <v>30</v>
      </c>
      <c r="E1221" s="71" t="s">
        <v>599</v>
      </c>
    </row>
    <row r="1222" spans="1:5" ht="12.75">
      <c r="A1222" s="70" t="s">
        <v>673</v>
      </c>
      <c r="B1222" s="71">
        <v>445</v>
      </c>
      <c r="C1222" s="70" t="s">
        <v>530</v>
      </c>
      <c r="D1222" s="71">
        <v>73</v>
      </c>
      <c r="E1222" s="71" t="s">
        <v>599</v>
      </c>
    </row>
    <row r="1223" spans="1:5" ht="12.75">
      <c r="A1223" s="70" t="s">
        <v>674</v>
      </c>
      <c r="B1223" s="71">
        <v>445</v>
      </c>
      <c r="C1223" s="70" t="s">
        <v>530</v>
      </c>
      <c r="D1223" s="71">
        <v>45</v>
      </c>
      <c r="E1223" s="71">
        <v>9</v>
      </c>
    </row>
    <row r="1224" spans="1:5" ht="12.75">
      <c r="A1224" s="70" t="s">
        <v>675</v>
      </c>
      <c r="B1224" s="71">
        <v>23</v>
      </c>
      <c r="C1224" s="70" t="s">
        <v>676</v>
      </c>
      <c r="D1224" s="71">
        <v>567</v>
      </c>
      <c r="E1224" s="71" t="s">
        <v>599</v>
      </c>
    </row>
    <row r="1225" spans="1:5" ht="12.75">
      <c r="A1225" s="70" t="s">
        <v>677</v>
      </c>
      <c r="B1225" s="71">
        <v>23</v>
      </c>
      <c r="C1225" s="70" t="s">
        <v>676</v>
      </c>
      <c r="D1225" s="71">
        <v>611</v>
      </c>
      <c r="E1225" s="71">
        <v>4</v>
      </c>
    </row>
    <row r="1226" spans="1:5" ht="12.75">
      <c r="A1226" s="70" t="s">
        <v>678</v>
      </c>
      <c r="B1226" s="71">
        <v>23</v>
      </c>
      <c r="C1226" s="70" t="s">
        <v>676</v>
      </c>
      <c r="D1226" s="71">
        <v>513</v>
      </c>
      <c r="E1226" s="71" t="s">
        <v>599</v>
      </c>
    </row>
    <row r="1227" spans="1:5" ht="12.75">
      <c r="A1227" s="70" t="s">
        <v>679</v>
      </c>
      <c r="B1227" s="71">
        <v>23</v>
      </c>
      <c r="C1227" s="70" t="s">
        <v>676</v>
      </c>
      <c r="D1227" s="71">
        <v>376</v>
      </c>
      <c r="E1227" s="71" t="s">
        <v>599</v>
      </c>
    </row>
    <row r="1228" spans="1:5" ht="12.75">
      <c r="A1228" s="70" t="s">
        <v>680</v>
      </c>
      <c r="B1228" s="71">
        <v>23</v>
      </c>
      <c r="C1228" s="70" t="s">
        <v>676</v>
      </c>
      <c r="D1228" s="71">
        <v>356</v>
      </c>
      <c r="E1228" s="71" t="s">
        <v>599</v>
      </c>
    </row>
    <row r="1229" spans="1:5" ht="12.75">
      <c r="A1229" s="70" t="s">
        <v>681</v>
      </c>
      <c r="B1229" s="71">
        <v>23</v>
      </c>
      <c r="C1229" s="70" t="s">
        <v>676</v>
      </c>
      <c r="D1229" s="71">
        <v>610</v>
      </c>
      <c r="E1229" s="71">
        <v>2</v>
      </c>
    </row>
    <row r="1230" spans="1:5" ht="12.75">
      <c r="A1230" s="70" t="s">
        <v>682</v>
      </c>
      <c r="B1230" s="71">
        <v>23</v>
      </c>
      <c r="C1230" s="70" t="s">
        <v>676</v>
      </c>
      <c r="D1230" s="71">
        <v>563</v>
      </c>
      <c r="E1230" s="71" t="s">
        <v>599</v>
      </c>
    </row>
    <row r="1231" spans="1:5" ht="12.75">
      <c r="A1231" s="70" t="s">
        <v>683</v>
      </c>
      <c r="B1231" s="71">
        <v>23</v>
      </c>
      <c r="C1231" s="70" t="s">
        <v>676</v>
      </c>
      <c r="D1231" s="71">
        <v>615</v>
      </c>
      <c r="E1231" s="71" t="s">
        <v>599</v>
      </c>
    </row>
    <row r="1232" spans="1:5" ht="12.75">
      <c r="A1232" s="70" t="s">
        <v>684</v>
      </c>
      <c r="B1232" s="71">
        <v>23</v>
      </c>
      <c r="C1232" s="70" t="s">
        <v>676</v>
      </c>
      <c r="D1232" s="71">
        <v>622</v>
      </c>
      <c r="E1232" s="71" t="s">
        <v>599</v>
      </c>
    </row>
    <row r="1233" spans="1:5" ht="12.75">
      <c r="A1233" s="70" t="s">
        <v>685</v>
      </c>
      <c r="B1233" s="71">
        <v>23</v>
      </c>
      <c r="C1233" s="70" t="s">
        <v>676</v>
      </c>
      <c r="D1233" s="71">
        <v>25</v>
      </c>
      <c r="E1233" s="71" t="s">
        <v>599</v>
      </c>
    </row>
    <row r="1234" spans="1:5" ht="12.75">
      <c r="A1234" s="70" t="s">
        <v>686</v>
      </c>
      <c r="B1234" s="71">
        <v>23</v>
      </c>
      <c r="C1234" s="70" t="s">
        <v>676</v>
      </c>
      <c r="D1234" s="71">
        <v>210</v>
      </c>
      <c r="E1234" s="71" t="s">
        <v>599</v>
      </c>
    </row>
    <row r="1235" spans="1:5" ht="12.75">
      <c r="A1235" s="70" t="s">
        <v>687</v>
      </c>
      <c r="B1235" s="71">
        <v>23</v>
      </c>
      <c r="C1235" s="70" t="s">
        <v>676</v>
      </c>
      <c r="D1235" s="71">
        <v>67</v>
      </c>
      <c r="E1235" s="71" t="s">
        <v>599</v>
      </c>
    </row>
    <row r="1236" spans="1:5" ht="12.75">
      <c r="A1236" s="70" t="s">
        <v>688</v>
      </c>
      <c r="B1236" s="71">
        <v>23</v>
      </c>
      <c r="C1236" s="70" t="s">
        <v>676</v>
      </c>
      <c r="D1236" s="71">
        <v>370</v>
      </c>
      <c r="E1236" s="71" t="s">
        <v>599</v>
      </c>
    </row>
    <row r="1237" spans="1:5" ht="12.75">
      <c r="A1237" s="70" t="s">
        <v>689</v>
      </c>
      <c r="B1237" s="71">
        <v>23</v>
      </c>
      <c r="C1237" s="70" t="s">
        <v>676</v>
      </c>
      <c r="D1237" s="71">
        <v>550</v>
      </c>
      <c r="E1237" s="71">
        <v>9</v>
      </c>
    </row>
    <row r="1238" spans="1:5" ht="12.75">
      <c r="A1238" s="70" t="s">
        <v>690</v>
      </c>
      <c r="B1238" s="71">
        <v>23</v>
      </c>
      <c r="C1238" s="70" t="s">
        <v>676</v>
      </c>
      <c r="D1238" s="71">
        <v>270</v>
      </c>
      <c r="E1238" s="71" t="s">
        <v>599</v>
      </c>
    </row>
    <row r="1239" spans="1:5" ht="12.75">
      <c r="A1239" s="70" t="s">
        <v>691</v>
      </c>
      <c r="B1239" s="71">
        <v>23</v>
      </c>
      <c r="C1239" s="70" t="s">
        <v>676</v>
      </c>
      <c r="D1239" s="71">
        <v>606</v>
      </c>
      <c r="E1239" s="71" t="s">
        <v>599</v>
      </c>
    </row>
    <row r="1240" spans="1:5" ht="12.75">
      <c r="A1240" s="70" t="s">
        <v>692</v>
      </c>
      <c r="B1240" s="71">
        <v>23</v>
      </c>
      <c r="C1240" s="70" t="s">
        <v>676</v>
      </c>
      <c r="D1240" s="71">
        <v>561</v>
      </c>
      <c r="E1240" s="71" t="s">
        <v>599</v>
      </c>
    </row>
    <row r="1241" spans="1:5" ht="12.75">
      <c r="A1241" s="70" t="s">
        <v>693</v>
      </c>
      <c r="B1241" s="71">
        <v>23</v>
      </c>
      <c r="C1241" s="70" t="s">
        <v>676</v>
      </c>
      <c r="D1241" s="71">
        <v>438</v>
      </c>
      <c r="E1241" s="71" t="s">
        <v>599</v>
      </c>
    </row>
    <row r="1242" spans="1:5" ht="12.75">
      <c r="A1242" s="70" t="s">
        <v>694</v>
      </c>
      <c r="B1242" s="71">
        <v>23</v>
      </c>
      <c r="C1242" s="70" t="s">
        <v>676</v>
      </c>
      <c r="D1242" s="71">
        <v>78</v>
      </c>
      <c r="E1242" s="71" t="s">
        <v>599</v>
      </c>
    </row>
    <row r="1243" spans="1:5" ht="12.75">
      <c r="A1243" s="70" t="s">
        <v>695</v>
      </c>
      <c r="B1243" s="71">
        <v>23</v>
      </c>
      <c r="C1243" s="70" t="s">
        <v>676</v>
      </c>
      <c r="D1243" s="71">
        <v>556</v>
      </c>
      <c r="E1243" s="71" t="s">
        <v>599</v>
      </c>
    </row>
    <row r="1244" spans="1:5" ht="12.75">
      <c r="A1244" s="70" t="s">
        <v>696</v>
      </c>
      <c r="B1244" s="71">
        <v>23</v>
      </c>
      <c r="C1244" s="70" t="s">
        <v>676</v>
      </c>
      <c r="D1244" s="71">
        <v>21</v>
      </c>
      <c r="E1244" s="71" t="s">
        <v>599</v>
      </c>
    </row>
    <row r="1245" spans="1:5" ht="12.75">
      <c r="A1245" s="70" t="s">
        <v>697</v>
      </c>
      <c r="B1245" s="71">
        <v>23</v>
      </c>
      <c r="C1245" s="70" t="s">
        <v>676</v>
      </c>
      <c r="D1245" s="71">
        <v>580</v>
      </c>
      <c r="E1245" s="71" t="s">
        <v>599</v>
      </c>
    </row>
    <row r="1246" spans="1:5" ht="12.75">
      <c r="A1246" s="70" t="s">
        <v>698</v>
      </c>
      <c r="B1246" s="71">
        <v>23</v>
      </c>
      <c r="C1246" s="70" t="s">
        <v>676</v>
      </c>
      <c r="D1246" s="71">
        <v>581</v>
      </c>
      <c r="E1246" s="71" t="s">
        <v>599</v>
      </c>
    </row>
    <row r="1247" spans="1:5" ht="12.75">
      <c r="A1247" s="70" t="s">
        <v>699</v>
      </c>
      <c r="B1247" s="71">
        <v>23</v>
      </c>
      <c r="C1247" s="70" t="s">
        <v>676</v>
      </c>
      <c r="D1247" s="71">
        <v>557</v>
      </c>
      <c r="E1247" s="71" t="s">
        <v>599</v>
      </c>
    </row>
    <row r="1248" spans="1:5" ht="12.75">
      <c r="A1248" s="70" t="s">
        <v>700</v>
      </c>
      <c r="B1248" s="71">
        <v>23</v>
      </c>
      <c r="C1248" s="70" t="s">
        <v>676</v>
      </c>
      <c r="D1248" s="71">
        <v>576</v>
      </c>
      <c r="E1248" s="71" t="s">
        <v>599</v>
      </c>
    </row>
    <row r="1249" spans="1:5" ht="12.75">
      <c r="A1249" s="70" t="s">
        <v>701</v>
      </c>
      <c r="B1249" s="71">
        <v>23</v>
      </c>
      <c r="C1249" s="70" t="s">
        <v>676</v>
      </c>
      <c r="D1249" s="71">
        <v>575</v>
      </c>
      <c r="E1249" s="71" t="s">
        <v>599</v>
      </c>
    </row>
    <row r="1250" spans="1:5" ht="12.75">
      <c r="A1250" s="70" t="s">
        <v>702</v>
      </c>
      <c r="B1250" s="71">
        <v>23</v>
      </c>
      <c r="C1250" s="70" t="s">
        <v>676</v>
      </c>
      <c r="D1250" s="71">
        <v>601</v>
      </c>
      <c r="E1250" s="71" t="s">
        <v>599</v>
      </c>
    </row>
    <row r="1251" spans="1:5" ht="12.75">
      <c r="A1251" s="70" t="s">
        <v>703</v>
      </c>
      <c r="B1251" s="71">
        <v>23</v>
      </c>
      <c r="C1251" s="70" t="s">
        <v>676</v>
      </c>
      <c r="D1251" s="71">
        <v>362</v>
      </c>
      <c r="E1251" s="71" t="s">
        <v>599</v>
      </c>
    </row>
    <row r="1252" spans="1:5" ht="12.75">
      <c r="A1252" s="70" t="s">
        <v>704</v>
      </c>
      <c r="B1252" s="71">
        <v>23</v>
      </c>
      <c r="C1252" s="70" t="s">
        <v>676</v>
      </c>
      <c r="D1252" s="71">
        <v>624</v>
      </c>
      <c r="E1252" s="71" t="s">
        <v>599</v>
      </c>
    </row>
    <row r="1253" spans="1:5" ht="12.75">
      <c r="A1253" s="70" t="s">
        <v>705</v>
      </c>
      <c r="B1253" s="71">
        <v>23</v>
      </c>
      <c r="C1253" s="70" t="s">
        <v>676</v>
      </c>
      <c r="D1253" s="71">
        <v>341</v>
      </c>
      <c r="E1253" s="71" t="s">
        <v>599</v>
      </c>
    </row>
    <row r="1254" spans="1:5" ht="12.75">
      <c r="A1254" s="70" t="s">
        <v>706</v>
      </c>
      <c r="B1254" s="71">
        <v>23</v>
      </c>
      <c r="C1254" s="70" t="s">
        <v>676</v>
      </c>
      <c r="D1254" s="71">
        <v>619</v>
      </c>
      <c r="E1254" s="71" t="s">
        <v>599</v>
      </c>
    </row>
    <row r="1255" spans="1:5" ht="12.75">
      <c r="A1255" s="70" t="s">
        <v>707</v>
      </c>
      <c r="B1255" s="71">
        <v>23</v>
      </c>
      <c r="C1255" s="70" t="s">
        <v>676</v>
      </c>
      <c r="D1255" s="71">
        <v>614</v>
      </c>
      <c r="E1255" s="71">
        <v>12</v>
      </c>
    </row>
    <row r="1256" spans="1:5" ht="12.75">
      <c r="A1256" s="70" t="s">
        <v>708</v>
      </c>
      <c r="B1256" s="71">
        <v>23</v>
      </c>
      <c r="C1256" s="70" t="s">
        <v>676</v>
      </c>
      <c r="D1256" s="71">
        <v>531</v>
      </c>
      <c r="E1256" s="71" t="s">
        <v>599</v>
      </c>
    </row>
    <row r="1257" spans="1:5" ht="12.75">
      <c r="A1257" s="70" t="s">
        <v>709</v>
      </c>
      <c r="B1257" s="71">
        <v>23</v>
      </c>
      <c r="C1257" s="70" t="s">
        <v>676</v>
      </c>
      <c r="D1257" s="71">
        <v>460</v>
      </c>
      <c r="E1257" s="71" t="s">
        <v>599</v>
      </c>
    </row>
    <row r="1258" spans="1:5" ht="12.75">
      <c r="A1258" s="70" t="s">
        <v>710</v>
      </c>
      <c r="B1258" s="71">
        <v>23</v>
      </c>
      <c r="C1258" s="70" t="s">
        <v>676</v>
      </c>
      <c r="D1258" s="71">
        <v>258</v>
      </c>
      <c r="E1258" s="71" t="s">
        <v>599</v>
      </c>
    </row>
    <row r="1259" spans="1:5" ht="12.75">
      <c r="A1259" s="70" t="s">
        <v>711</v>
      </c>
      <c r="B1259" s="71">
        <v>23</v>
      </c>
      <c r="C1259" s="70" t="s">
        <v>676</v>
      </c>
      <c r="D1259" s="71">
        <v>23</v>
      </c>
      <c r="E1259" s="71" t="s">
        <v>599</v>
      </c>
    </row>
    <row r="1260" spans="1:5" ht="12.75">
      <c r="A1260" s="70" t="s">
        <v>712</v>
      </c>
      <c r="B1260" s="71">
        <v>23</v>
      </c>
      <c r="C1260" s="70" t="s">
        <v>676</v>
      </c>
      <c r="D1260" s="71">
        <v>617</v>
      </c>
      <c r="E1260" s="71" t="s">
        <v>599</v>
      </c>
    </row>
    <row r="1261" spans="1:5" ht="12.75">
      <c r="A1261" s="70" t="s">
        <v>713</v>
      </c>
      <c r="B1261" s="71">
        <v>23</v>
      </c>
      <c r="C1261" s="70" t="s">
        <v>676</v>
      </c>
      <c r="D1261" s="71">
        <v>621</v>
      </c>
      <c r="E1261" s="71">
        <v>11</v>
      </c>
    </row>
    <row r="1262" spans="1:5" ht="12.75">
      <c r="A1262" s="70" t="s">
        <v>714</v>
      </c>
      <c r="B1262" s="71">
        <v>23</v>
      </c>
      <c r="C1262" s="70" t="s">
        <v>676</v>
      </c>
      <c r="D1262" s="71">
        <v>598</v>
      </c>
      <c r="E1262" s="71" t="s">
        <v>599</v>
      </c>
    </row>
    <row r="1263" spans="1:5" ht="12.75">
      <c r="A1263" s="70" t="s">
        <v>715</v>
      </c>
      <c r="B1263" s="71">
        <v>23</v>
      </c>
      <c r="C1263" s="70" t="s">
        <v>676</v>
      </c>
      <c r="D1263" s="71">
        <v>599</v>
      </c>
      <c r="E1263" s="71" t="s">
        <v>599</v>
      </c>
    </row>
    <row r="1264" spans="1:5" ht="12.75">
      <c r="A1264" s="70" t="s">
        <v>716</v>
      </c>
      <c r="B1264" s="71">
        <v>23</v>
      </c>
      <c r="C1264" s="70" t="s">
        <v>676</v>
      </c>
      <c r="D1264" s="71">
        <v>584</v>
      </c>
      <c r="E1264" s="71" t="s">
        <v>599</v>
      </c>
    </row>
    <row r="1265" spans="1:5" ht="12.75">
      <c r="A1265" s="70" t="s">
        <v>717</v>
      </c>
      <c r="B1265" s="71">
        <v>23</v>
      </c>
      <c r="C1265" s="70" t="s">
        <v>676</v>
      </c>
      <c r="D1265" s="71">
        <v>609</v>
      </c>
      <c r="E1265" s="71">
        <v>8</v>
      </c>
    </row>
    <row r="1266" spans="1:5" ht="12.75">
      <c r="A1266" s="70" t="s">
        <v>718</v>
      </c>
      <c r="B1266" s="71">
        <v>23</v>
      </c>
      <c r="C1266" s="70" t="s">
        <v>676</v>
      </c>
      <c r="D1266" s="71">
        <v>591</v>
      </c>
      <c r="E1266" s="71" t="s">
        <v>599</v>
      </c>
    </row>
    <row r="1267" spans="1:5" ht="12.75">
      <c r="A1267" s="70" t="s">
        <v>719</v>
      </c>
      <c r="B1267" s="71">
        <v>23</v>
      </c>
      <c r="C1267" s="70" t="s">
        <v>676</v>
      </c>
      <c r="D1267" s="71">
        <v>607</v>
      </c>
      <c r="E1267" s="71">
        <v>1</v>
      </c>
    </row>
    <row r="1268" spans="1:5" ht="12.75">
      <c r="A1268" s="70" t="s">
        <v>720</v>
      </c>
      <c r="B1268" s="71">
        <v>23</v>
      </c>
      <c r="C1268" s="70" t="s">
        <v>676</v>
      </c>
      <c r="D1268" s="71">
        <v>381</v>
      </c>
      <c r="E1268" s="71" t="s">
        <v>599</v>
      </c>
    </row>
    <row r="1269" spans="1:5" ht="12.75">
      <c r="A1269" s="70" t="s">
        <v>721</v>
      </c>
      <c r="B1269" s="71">
        <v>23</v>
      </c>
      <c r="C1269" s="70" t="s">
        <v>676</v>
      </c>
      <c r="D1269" s="71">
        <v>625</v>
      </c>
      <c r="E1269" s="71" t="s">
        <v>599</v>
      </c>
    </row>
    <row r="1270" spans="1:5" ht="12.75">
      <c r="A1270" s="70" t="s">
        <v>722</v>
      </c>
      <c r="B1270" s="71">
        <v>23</v>
      </c>
      <c r="C1270" s="70" t="s">
        <v>676</v>
      </c>
      <c r="D1270" s="71">
        <v>623</v>
      </c>
      <c r="E1270" s="71">
        <v>7</v>
      </c>
    </row>
    <row r="1271" spans="1:5" ht="12.75">
      <c r="A1271" s="70" t="s">
        <v>723</v>
      </c>
      <c r="B1271" s="71">
        <v>23</v>
      </c>
      <c r="C1271" s="70" t="s">
        <v>676</v>
      </c>
      <c r="D1271" s="71">
        <v>524</v>
      </c>
      <c r="E1271" s="71" t="s">
        <v>599</v>
      </c>
    </row>
    <row r="1272" spans="1:5" ht="12.75">
      <c r="A1272" s="70" t="s">
        <v>724</v>
      </c>
      <c r="B1272" s="71">
        <v>23</v>
      </c>
      <c r="C1272" s="70" t="s">
        <v>676</v>
      </c>
      <c r="D1272" s="71">
        <v>603</v>
      </c>
      <c r="E1272" s="71" t="s">
        <v>599</v>
      </c>
    </row>
    <row r="1273" spans="1:5" ht="12.75">
      <c r="A1273" s="70" t="s">
        <v>725</v>
      </c>
      <c r="B1273" s="71">
        <v>23</v>
      </c>
      <c r="C1273" s="70" t="s">
        <v>676</v>
      </c>
      <c r="D1273" s="71">
        <v>121</v>
      </c>
      <c r="E1273" s="71" t="s">
        <v>599</v>
      </c>
    </row>
    <row r="1274" spans="1:5" ht="12.75">
      <c r="A1274" s="70" t="s">
        <v>726</v>
      </c>
      <c r="B1274" s="71">
        <v>23</v>
      </c>
      <c r="C1274" s="70" t="s">
        <v>676</v>
      </c>
      <c r="D1274" s="71">
        <v>585</v>
      </c>
      <c r="E1274" s="71" t="s">
        <v>599</v>
      </c>
    </row>
    <row r="1275" spans="1:5" ht="12.75">
      <c r="A1275" s="70" t="s">
        <v>727</v>
      </c>
      <c r="B1275" s="71">
        <v>23</v>
      </c>
      <c r="C1275" s="70" t="s">
        <v>676</v>
      </c>
      <c r="D1275" s="71">
        <v>468</v>
      </c>
      <c r="E1275" s="71" t="s">
        <v>599</v>
      </c>
    </row>
    <row r="1276" spans="1:5" ht="12.75">
      <c r="A1276" s="70" t="s">
        <v>728</v>
      </c>
      <c r="B1276" s="71">
        <v>23</v>
      </c>
      <c r="C1276" s="70" t="s">
        <v>676</v>
      </c>
      <c r="D1276" s="71">
        <v>5</v>
      </c>
      <c r="E1276" s="71" t="s">
        <v>599</v>
      </c>
    </row>
    <row r="1277" spans="1:5" ht="12.75">
      <c r="A1277" s="70" t="s">
        <v>729</v>
      </c>
      <c r="B1277" s="71">
        <v>23</v>
      </c>
      <c r="C1277" s="70" t="s">
        <v>676</v>
      </c>
      <c r="D1277" s="71">
        <v>149</v>
      </c>
      <c r="E1277" s="71" t="s">
        <v>599</v>
      </c>
    </row>
    <row r="1278" spans="1:5" ht="12.75">
      <c r="A1278" s="70" t="s">
        <v>730</v>
      </c>
      <c r="B1278" s="71">
        <v>23</v>
      </c>
      <c r="C1278" s="70" t="s">
        <v>676</v>
      </c>
      <c r="D1278" s="71">
        <v>569</v>
      </c>
      <c r="E1278" s="71" t="s">
        <v>599</v>
      </c>
    </row>
    <row r="1279" spans="1:5" ht="12.75">
      <c r="A1279" s="70" t="s">
        <v>731</v>
      </c>
      <c r="B1279" s="71">
        <v>23</v>
      </c>
      <c r="C1279" s="70" t="s">
        <v>676</v>
      </c>
      <c r="D1279" s="71">
        <v>12</v>
      </c>
      <c r="E1279" s="71" t="s">
        <v>599</v>
      </c>
    </row>
    <row r="1280" spans="1:5" ht="12.75">
      <c r="A1280" s="70" t="s">
        <v>732</v>
      </c>
      <c r="B1280" s="71">
        <v>23</v>
      </c>
      <c r="C1280" s="70" t="s">
        <v>676</v>
      </c>
      <c r="D1280" s="71">
        <v>554</v>
      </c>
      <c r="E1280" s="71">
        <v>10</v>
      </c>
    </row>
    <row r="1281" spans="1:5" ht="12.75">
      <c r="A1281" s="70" t="s">
        <v>733</v>
      </c>
      <c r="B1281" s="71">
        <v>23</v>
      </c>
      <c r="C1281" s="70" t="s">
        <v>676</v>
      </c>
      <c r="D1281" s="71">
        <v>263</v>
      </c>
      <c r="E1281" s="71" t="s">
        <v>599</v>
      </c>
    </row>
    <row r="1282" spans="1:5" ht="12.75">
      <c r="A1282" s="70" t="s">
        <v>734</v>
      </c>
      <c r="B1282" s="71">
        <v>23</v>
      </c>
      <c r="C1282" s="70" t="s">
        <v>676</v>
      </c>
      <c r="D1282" s="71">
        <v>604</v>
      </c>
      <c r="E1282" s="71" t="s">
        <v>599</v>
      </c>
    </row>
    <row r="1283" spans="1:5" ht="12.75">
      <c r="A1283" s="70" t="s">
        <v>735</v>
      </c>
      <c r="B1283" s="71">
        <v>23</v>
      </c>
      <c r="C1283" s="70" t="s">
        <v>676</v>
      </c>
      <c r="D1283" s="71">
        <v>414</v>
      </c>
      <c r="E1283" s="71" t="s">
        <v>599</v>
      </c>
    </row>
    <row r="1284" spans="1:5" ht="12.75">
      <c r="A1284" s="70" t="s">
        <v>736</v>
      </c>
      <c r="B1284" s="71">
        <v>23</v>
      </c>
      <c r="C1284" s="70" t="s">
        <v>676</v>
      </c>
      <c r="D1284" s="71">
        <v>504</v>
      </c>
      <c r="E1284" s="71" t="s">
        <v>599</v>
      </c>
    </row>
    <row r="1285" spans="1:5" ht="12.75">
      <c r="A1285" s="70" t="s">
        <v>737</v>
      </c>
      <c r="B1285" s="71">
        <v>23</v>
      </c>
      <c r="C1285" s="70" t="s">
        <v>676</v>
      </c>
      <c r="D1285" s="71">
        <v>620</v>
      </c>
      <c r="E1285" s="71">
        <v>13</v>
      </c>
    </row>
    <row r="1286" spans="1:5" ht="12.75">
      <c r="A1286" s="70" t="s">
        <v>738</v>
      </c>
      <c r="B1286" s="71">
        <v>23</v>
      </c>
      <c r="C1286" s="70" t="s">
        <v>676</v>
      </c>
      <c r="D1286" s="71">
        <v>587</v>
      </c>
      <c r="E1286" s="71">
        <v>3</v>
      </c>
    </row>
    <row r="1287" spans="1:5" ht="12.75">
      <c r="A1287" s="70" t="s">
        <v>739</v>
      </c>
      <c r="B1287" s="71">
        <v>23</v>
      </c>
      <c r="C1287" s="70" t="s">
        <v>676</v>
      </c>
      <c r="D1287" s="71">
        <v>544</v>
      </c>
      <c r="E1287" s="71" t="s">
        <v>599</v>
      </c>
    </row>
    <row r="1288" spans="1:5" ht="12.75">
      <c r="A1288" s="70" t="s">
        <v>740</v>
      </c>
      <c r="B1288" s="71">
        <v>23</v>
      </c>
      <c r="C1288" s="70" t="s">
        <v>676</v>
      </c>
      <c r="D1288" s="71">
        <v>560</v>
      </c>
      <c r="E1288" s="71" t="s">
        <v>599</v>
      </c>
    </row>
    <row r="1289" spans="1:5" ht="12.75">
      <c r="A1289" s="70" t="s">
        <v>741</v>
      </c>
      <c r="B1289" s="71">
        <v>23</v>
      </c>
      <c r="C1289" s="70" t="s">
        <v>676</v>
      </c>
      <c r="D1289" s="71">
        <v>295</v>
      </c>
      <c r="E1289" s="71" t="s">
        <v>599</v>
      </c>
    </row>
    <row r="1290" spans="1:5" ht="12.75">
      <c r="A1290" s="70" t="s">
        <v>742</v>
      </c>
      <c r="B1290" s="71">
        <v>23</v>
      </c>
      <c r="C1290" s="70" t="s">
        <v>676</v>
      </c>
      <c r="D1290" s="71">
        <v>11</v>
      </c>
      <c r="E1290" s="71" t="s">
        <v>599</v>
      </c>
    </row>
    <row r="1291" spans="1:5" ht="12.75">
      <c r="A1291" s="70" t="s">
        <v>743</v>
      </c>
      <c r="B1291" s="71">
        <v>23</v>
      </c>
      <c r="C1291" s="70" t="s">
        <v>676</v>
      </c>
      <c r="D1291" s="71">
        <v>605</v>
      </c>
      <c r="E1291" s="71">
        <v>5</v>
      </c>
    </row>
    <row r="1292" spans="1:5" ht="12.75">
      <c r="A1292" s="70" t="s">
        <v>744</v>
      </c>
      <c r="B1292" s="71">
        <v>23</v>
      </c>
      <c r="C1292" s="70" t="s">
        <v>676</v>
      </c>
      <c r="D1292" s="71">
        <v>562</v>
      </c>
      <c r="E1292" s="71" t="s">
        <v>599</v>
      </c>
    </row>
    <row r="1293" spans="1:5" ht="12.75">
      <c r="A1293" s="70" t="s">
        <v>745</v>
      </c>
      <c r="B1293" s="71">
        <v>23</v>
      </c>
      <c r="C1293" s="70" t="s">
        <v>676</v>
      </c>
      <c r="D1293" s="71">
        <v>516</v>
      </c>
      <c r="E1293" s="71" t="s">
        <v>599</v>
      </c>
    </row>
    <row r="1294" spans="1:5" ht="12.75">
      <c r="A1294" s="70" t="s">
        <v>746</v>
      </c>
      <c r="B1294" s="71">
        <v>23</v>
      </c>
      <c r="C1294" s="70" t="s">
        <v>676</v>
      </c>
      <c r="D1294" s="71">
        <v>525</v>
      </c>
      <c r="E1294" s="71" t="s">
        <v>599</v>
      </c>
    </row>
    <row r="1295" spans="1:5" ht="12.75">
      <c r="A1295" s="70" t="s">
        <v>747</v>
      </c>
      <c r="B1295" s="71">
        <v>23</v>
      </c>
      <c r="C1295" s="70" t="s">
        <v>676</v>
      </c>
      <c r="D1295" s="71">
        <v>27</v>
      </c>
      <c r="E1295" s="71" t="s">
        <v>599</v>
      </c>
    </row>
    <row r="1296" spans="1:5" ht="12.75">
      <c r="A1296" s="70" t="s">
        <v>748</v>
      </c>
      <c r="B1296" s="71">
        <v>23</v>
      </c>
      <c r="C1296" s="70" t="s">
        <v>676</v>
      </c>
      <c r="D1296" s="71">
        <v>568</v>
      </c>
      <c r="E1296" s="71" t="s">
        <v>599</v>
      </c>
    </row>
    <row r="1297" spans="1:5" ht="12.75">
      <c r="A1297" s="70" t="s">
        <v>749</v>
      </c>
      <c r="B1297" s="71">
        <v>146</v>
      </c>
      <c r="C1297" s="70" t="s">
        <v>750</v>
      </c>
      <c r="D1297" s="71">
        <v>4</v>
      </c>
      <c r="E1297" s="71">
        <v>8</v>
      </c>
    </row>
    <row r="1298" spans="1:5" ht="12.75">
      <c r="A1298" s="70" t="s">
        <v>751</v>
      </c>
      <c r="B1298" s="71">
        <v>146</v>
      </c>
      <c r="C1298" s="70" t="s">
        <v>750</v>
      </c>
      <c r="D1298" s="71">
        <v>57</v>
      </c>
      <c r="E1298" s="71">
        <v>15</v>
      </c>
    </row>
    <row r="1299" spans="1:5" ht="12.75">
      <c r="A1299" s="70" t="s">
        <v>752</v>
      </c>
      <c r="B1299" s="71">
        <v>146</v>
      </c>
      <c r="C1299" s="70" t="s">
        <v>750</v>
      </c>
      <c r="D1299" s="71">
        <v>10</v>
      </c>
      <c r="E1299" s="71" t="s">
        <v>599</v>
      </c>
    </row>
    <row r="1300" spans="1:5" ht="12.75">
      <c r="A1300" s="70" t="s">
        <v>753</v>
      </c>
      <c r="B1300" s="71">
        <v>146</v>
      </c>
      <c r="C1300" s="70" t="s">
        <v>750</v>
      </c>
      <c r="D1300" s="71">
        <v>105</v>
      </c>
      <c r="E1300" s="71">
        <v>1</v>
      </c>
    </row>
    <row r="1301" spans="1:5" ht="12.75">
      <c r="A1301" s="70" t="s">
        <v>754</v>
      </c>
      <c r="B1301" s="71">
        <v>146</v>
      </c>
      <c r="C1301" s="70" t="s">
        <v>750</v>
      </c>
      <c r="D1301" s="71">
        <v>73</v>
      </c>
      <c r="E1301" s="71" t="s">
        <v>599</v>
      </c>
    </row>
    <row r="1302" spans="1:5" ht="12.75">
      <c r="A1302" s="70" t="s">
        <v>755</v>
      </c>
      <c r="B1302" s="71">
        <v>146</v>
      </c>
      <c r="C1302" s="70" t="s">
        <v>750</v>
      </c>
      <c r="D1302" s="71">
        <v>106</v>
      </c>
      <c r="E1302" s="71">
        <v>2</v>
      </c>
    </row>
    <row r="1303" spans="1:5" ht="12.75">
      <c r="A1303" s="70" t="s">
        <v>756</v>
      </c>
      <c r="B1303" s="71">
        <v>146</v>
      </c>
      <c r="C1303" s="70" t="s">
        <v>750</v>
      </c>
      <c r="D1303" s="71">
        <v>101</v>
      </c>
      <c r="E1303" s="71">
        <v>3</v>
      </c>
    </row>
    <row r="1304" spans="1:5" ht="12.75">
      <c r="A1304" s="70" t="s">
        <v>757</v>
      </c>
      <c r="B1304" s="71">
        <v>146</v>
      </c>
      <c r="C1304" s="70" t="s">
        <v>750</v>
      </c>
      <c r="D1304" s="71">
        <v>16</v>
      </c>
      <c r="E1304" s="71" t="s">
        <v>599</v>
      </c>
    </row>
    <row r="1305" spans="1:5" ht="12.75">
      <c r="A1305" s="70" t="s">
        <v>758</v>
      </c>
      <c r="B1305" s="71">
        <v>146</v>
      </c>
      <c r="C1305" s="70" t="s">
        <v>750</v>
      </c>
      <c r="D1305" s="71">
        <v>18</v>
      </c>
      <c r="E1305" s="71" t="s">
        <v>599</v>
      </c>
    </row>
    <row r="1306" spans="1:5" ht="12.75">
      <c r="A1306" s="70" t="s">
        <v>759</v>
      </c>
      <c r="B1306" s="71">
        <v>146</v>
      </c>
      <c r="C1306" s="70" t="s">
        <v>750</v>
      </c>
      <c r="D1306" s="71">
        <v>82</v>
      </c>
      <c r="E1306" s="71" t="s">
        <v>599</v>
      </c>
    </row>
    <row r="1307" spans="1:5" ht="12.75">
      <c r="A1307" s="70" t="s">
        <v>760</v>
      </c>
      <c r="B1307" s="71">
        <v>146</v>
      </c>
      <c r="C1307" s="70" t="s">
        <v>750</v>
      </c>
      <c r="D1307" s="71">
        <v>26</v>
      </c>
      <c r="E1307" s="71">
        <v>10</v>
      </c>
    </row>
    <row r="1308" spans="1:5" ht="12.75">
      <c r="A1308" s="70" t="s">
        <v>710</v>
      </c>
      <c r="B1308" s="71">
        <v>146</v>
      </c>
      <c r="C1308" s="70" t="s">
        <v>750</v>
      </c>
      <c r="D1308" s="71">
        <v>27</v>
      </c>
      <c r="E1308" s="71">
        <v>9</v>
      </c>
    </row>
    <row r="1309" spans="1:5" ht="12.75">
      <c r="A1309" s="70" t="s">
        <v>761</v>
      </c>
      <c r="B1309" s="71">
        <v>146</v>
      </c>
      <c r="C1309" s="70" t="s">
        <v>750</v>
      </c>
      <c r="D1309" s="71">
        <v>95</v>
      </c>
      <c r="E1309" s="71" t="s">
        <v>599</v>
      </c>
    </row>
    <row r="1310" spans="1:5" ht="12.75">
      <c r="A1310" s="70" t="s">
        <v>762</v>
      </c>
      <c r="B1310" s="71">
        <v>146</v>
      </c>
      <c r="C1310" s="70" t="s">
        <v>750</v>
      </c>
      <c r="D1310" s="71">
        <v>104</v>
      </c>
      <c r="E1310" s="71" t="s">
        <v>599</v>
      </c>
    </row>
    <row r="1311" spans="1:5" ht="12.75">
      <c r="A1311" s="70" t="s">
        <v>763</v>
      </c>
      <c r="B1311" s="71">
        <v>146</v>
      </c>
      <c r="C1311" s="70" t="s">
        <v>750</v>
      </c>
      <c r="D1311" s="71">
        <v>60</v>
      </c>
      <c r="E1311" s="71" t="s">
        <v>599</v>
      </c>
    </row>
    <row r="1312" spans="1:5" ht="12.75">
      <c r="A1312" s="70" t="s">
        <v>764</v>
      </c>
      <c r="B1312" s="71">
        <v>146</v>
      </c>
      <c r="C1312" s="70" t="s">
        <v>750</v>
      </c>
      <c r="D1312" s="71">
        <v>91</v>
      </c>
      <c r="E1312" s="71">
        <v>13</v>
      </c>
    </row>
    <row r="1313" spans="1:5" ht="12.75">
      <c r="A1313" s="70" t="s">
        <v>765</v>
      </c>
      <c r="B1313" s="71">
        <v>146</v>
      </c>
      <c r="C1313" s="70" t="s">
        <v>750</v>
      </c>
      <c r="D1313" s="71">
        <v>94</v>
      </c>
      <c r="E1313" s="71">
        <v>11</v>
      </c>
    </row>
    <row r="1314" spans="1:5" ht="12.75">
      <c r="A1314" s="70" t="s">
        <v>766</v>
      </c>
      <c r="B1314" s="71">
        <v>146</v>
      </c>
      <c r="C1314" s="70" t="s">
        <v>750</v>
      </c>
      <c r="D1314" s="71">
        <v>108</v>
      </c>
      <c r="E1314" s="71">
        <v>4</v>
      </c>
    </row>
    <row r="1315" spans="1:5" ht="12.75">
      <c r="A1315" s="70" t="s">
        <v>767</v>
      </c>
      <c r="B1315" s="71">
        <v>146</v>
      </c>
      <c r="C1315" s="70" t="s">
        <v>750</v>
      </c>
      <c r="D1315" s="71">
        <v>114</v>
      </c>
      <c r="E1315" s="71" t="s">
        <v>599</v>
      </c>
    </row>
    <row r="1316" spans="1:5" ht="12.75">
      <c r="A1316" s="70" t="s">
        <v>768</v>
      </c>
      <c r="B1316" s="71">
        <v>146</v>
      </c>
      <c r="C1316" s="70" t="s">
        <v>750</v>
      </c>
      <c r="D1316" s="71">
        <v>63</v>
      </c>
      <c r="E1316" s="71" t="s">
        <v>599</v>
      </c>
    </row>
    <row r="1317" spans="1:5" ht="12.75">
      <c r="A1317" s="70" t="s">
        <v>769</v>
      </c>
      <c r="B1317" s="71">
        <v>146</v>
      </c>
      <c r="C1317" s="70" t="s">
        <v>750</v>
      </c>
      <c r="D1317" s="71">
        <v>44</v>
      </c>
      <c r="E1317" s="71">
        <v>12</v>
      </c>
    </row>
    <row r="1318" spans="1:5" ht="12.75">
      <c r="A1318" s="70" t="s">
        <v>770</v>
      </c>
      <c r="B1318" s="71">
        <v>146</v>
      </c>
      <c r="C1318" s="70" t="s">
        <v>750</v>
      </c>
      <c r="D1318" s="71">
        <v>67</v>
      </c>
      <c r="E1318" s="71">
        <v>14</v>
      </c>
    </row>
    <row r="1319" spans="1:5" ht="12.75">
      <c r="A1319" s="70" t="s">
        <v>771</v>
      </c>
      <c r="B1319" s="71">
        <v>146</v>
      </c>
      <c r="C1319" s="70" t="s">
        <v>750</v>
      </c>
      <c r="D1319" s="71">
        <v>107</v>
      </c>
      <c r="E1319" s="71">
        <v>6</v>
      </c>
    </row>
    <row r="1320" spans="1:5" ht="12.75">
      <c r="A1320" s="70" t="s">
        <v>772</v>
      </c>
      <c r="B1320" s="71">
        <v>146</v>
      </c>
      <c r="C1320" s="70" t="s">
        <v>750</v>
      </c>
      <c r="D1320" s="71">
        <v>100</v>
      </c>
      <c r="E1320" s="71">
        <v>5</v>
      </c>
    </row>
    <row r="1321" spans="1:5" ht="12.75">
      <c r="A1321" s="70" t="s">
        <v>773</v>
      </c>
      <c r="B1321" s="71">
        <v>146</v>
      </c>
      <c r="C1321" s="70" t="s">
        <v>750</v>
      </c>
      <c r="D1321" s="71">
        <v>80</v>
      </c>
      <c r="E1321" s="71" t="s">
        <v>599</v>
      </c>
    </row>
    <row r="1322" spans="1:5" ht="12.75">
      <c r="A1322" s="70" t="s">
        <v>774</v>
      </c>
      <c r="B1322" s="71">
        <v>146</v>
      </c>
      <c r="C1322" s="70" t="s">
        <v>750</v>
      </c>
      <c r="D1322" s="71">
        <v>113</v>
      </c>
      <c r="E1322" s="71">
        <v>7</v>
      </c>
    </row>
    <row r="1323" spans="1:5" ht="12.75">
      <c r="A1323" s="70" t="s">
        <v>775</v>
      </c>
      <c r="B1323" s="71">
        <v>304</v>
      </c>
      <c r="C1323" s="70" t="s">
        <v>776</v>
      </c>
      <c r="D1323" s="71">
        <v>2</v>
      </c>
      <c r="E1323" s="71">
        <v>5</v>
      </c>
    </row>
    <row r="1324" spans="1:5" ht="12.75">
      <c r="A1324" s="70" t="s">
        <v>777</v>
      </c>
      <c r="B1324" s="71">
        <v>304</v>
      </c>
      <c r="C1324" s="70" t="s">
        <v>776</v>
      </c>
      <c r="D1324" s="71">
        <v>20</v>
      </c>
      <c r="E1324" s="71" t="s">
        <v>599</v>
      </c>
    </row>
    <row r="1325" spans="1:5" ht="12.75">
      <c r="A1325" s="70" t="s">
        <v>778</v>
      </c>
      <c r="B1325" s="71">
        <v>304</v>
      </c>
      <c r="C1325" s="70" t="s">
        <v>776</v>
      </c>
      <c r="D1325" s="71">
        <v>14</v>
      </c>
      <c r="E1325" s="71">
        <v>2</v>
      </c>
    </row>
    <row r="1326" spans="1:5" ht="12.75">
      <c r="A1326" s="70" t="s">
        <v>779</v>
      </c>
      <c r="B1326" s="71">
        <v>304</v>
      </c>
      <c r="C1326" s="70" t="s">
        <v>776</v>
      </c>
      <c r="D1326" s="71">
        <v>13</v>
      </c>
      <c r="E1326" s="71">
        <v>1</v>
      </c>
    </row>
    <row r="1327" spans="1:5" ht="12.75">
      <c r="A1327" s="70" t="s">
        <v>780</v>
      </c>
      <c r="B1327" s="71">
        <v>304</v>
      </c>
      <c r="C1327" s="70" t="s">
        <v>776</v>
      </c>
      <c r="D1327" s="71">
        <v>38</v>
      </c>
      <c r="E1327" s="71" t="s">
        <v>599</v>
      </c>
    </row>
    <row r="1328" spans="1:5" ht="12.75">
      <c r="A1328" s="70" t="s">
        <v>781</v>
      </c>
      <c r="B1328" s="71">
        <v>304</v>
      </c>
      <c r="C1328" s="70" t="s">
        <v>776</v>
      </c>
      <c r="D1328" s="71">
        <v>5</v>
      </c>
      <c r="E1328" s="71">
        <v>3</v>
      </c>
    </row>
    <row r="1329" spans="1:5" ht="12.75">
      <c r="A1329" s="70" t="s">
        <v>782</v>
      </c>
      <c r="B1329" s="71">
        <v>304</v>
      </c>
      <c r="C1329" s="70" t="s">
        <v>776</v>
      </c>
      <c r="D1329" s="71">
        <v>27</v>
      </c>
      <c r="E1329" s="71" t="s">
        <v>599</v>
      </c>
    </row>
    <row r="1330" spans="1:5" ht="12.75">
      <c r="A1330" s="70" t="s">
        <v>783</v>
      </c>
      <c r="B1330" s="71">
        <v>304</v>
      </c>
      <c r="C1330" s="70" t="s">
        <v>776</v>
      </c>
      <c r="D1330" s="71">
        <v>10</v>
      </c>
      <c r="E1330" s="71">
        <v>4</v>
      </c>
    </row>
    <row r="1331" spans="1:5" ht="12.75">
      <c r="A1331" s="70" t="s">
        <v>784</v>
      </c>
      <c r="B1331" s="71">
        <v>304</v>
      </c>
      <c r="C1331" s="70" t="s">
        <v>776</v>
      </c>
      <c r="D1331" s="71">
        <v>50</v>
      </c>
      <c r="E1331" s="71">
        <v>6</v>
      </c>
    </row>
    <row r="1332" spans="1:5" ht="12.75">
      <c r="A1332" s="70" t="s">
        <v>785</v>
      </c>
      <c r="B1332" s="71">
        <v>314</v>
      </c>
      <c r="C1332" s="70" t="s">
        <v>786</v>
      </c>
      <c r="D1332" s="71">
        <v>41</v>
      </c>
      <c r="E1332" s="71">
        <v>1</v>
      </c>
    </row>
    <row r="1333" spans="1:5" ht="12.75">
      <c r="A1333" s="70" t="s">
        <v>787</v>
      </c>
      <c r="B1333" s="71">
        <v>314</v>
      </c>
      <c r="C1333" s="70" t="s">
        <v>786</v>
      </c>
      <c r="D1333" s="71">
        <v>101</v>
      </c>
      <c r="E1333" s="71" t="s">
        <v>599</v>
      </c>
    </row>
    <row r="1334" spans="1:5" ht="12.75">
      <c r="A1334" s="70" t="s">
        <v>788</v>
      </c>
      <c r="B1334" s="71">
        <v>314</v>
      </c>
      <c r="C1334" s="70" t="s">
        <v>786</v>
      </c>
      <c r="D1334" s="71">
        <v>132</v>
      </c>
      <c r="E1334" s="71">
        <v>2</v>
      </c>
    </row>
    <row r="1335" spans="1:5" ht="12.75">
      <c r="A1335" s="70" t="s">
        <v>789</v>
      </c>
      <c r="B1335" s="71">
        <v>314</v>
      </c>
      <c r="C1335" s="70" t="s">
        <v>786</v>
      </c>
      <c r="D1335" s="71">
        <v>50</v>
      </c>
      <c r="E1335" s="71">
        <v>21</v>
      </c>
    </row>
    <row r="1336" spans="1:5" ht="12.75">
      <c r="A1336" s="70" t="s">
        <v>790</v>
      </c>
      <c r="B1336" s="71">
        <v>314</v>
      </c>
      <c r="C1336" s="70" t="s">
        <v>786</v>
      </c>
      <c r="D1336" s="71">
        <v>157</v>
      </c>
      <c r="E1336" s="71" t="s">
        <v>599</v>
      </c>
    </row>
    <row r="1337" spans="1:5" ht="12.75">
      <c r="A1337" s="70" t="s">
        <v>791</v>
      </c>
      <c r="B1337" s="71">
        <v>314</v>
      </c>
      <c r="C1337" s="70" t="s">
        <v>786</v>
      </c>
      <c r="D1337" s="71">
        <v>162</v>
      </c>
      <c r="E1337" s="71" t="s">
        <v>599</v>
      </c>
    </row>
    <row r="1338" spans="1:5" ht="12.75">
      <c r="A1338" s="70" t="s">
        <v>792</v>
      </c>
      <c r="B1338" s="71">
        <v>314</v>
      </c>
      <c r="C1338" s="70" t="s">
        <v>786</v>
      </c>
      <c r="D1338" s="71">
        <v>7</v>
      </c>
      <c r="E1338" s="71">
        <v>3</v>
      </c>
    </row>
    <row r="1339" spans="1:5" ht="12.75">
      <c r="A1339" s="70" t="s">
        <v>793</v>
      </c>
      <c r="B1339" s="71">
        <v>314</v>
      </c>
      <c r="C1339" s="70" t="s">
        <v>786</v>
      </c>
      <c r="D1339" s="71">
        <v>156</v>
      </c>
      <c r="E1339" s="71">
        <v>11</v>
      </c>
    </row>
    <row r="1340" spans="1:5" ht="12.75">
      <c r="A1340" s="70" t="s">
        <v>794</v>
      </c>
      <c r="B1340" s="71">
        <v>314</v>
      </c>
      <c r="C1340" s="70" t="s">
        <v>786</v>
      </c>
      <c r="D1340" s="71">
        <v>126</v>
      </c>
      <c r="E1340" s="71" t="s">
        <v>599</v>
      </c>
    </row>
    <row r="1341" spans="1:5" ht="12.75">
      <c r="A1341" s="70" t="s">
        <v>795</v>
      </c>
      <c r="B1341" s="71">
        <v>314</v>
      </c>
      <c r="C1341" s="70" t="s">
        <v>786</v>
      </c>
      <c r="D1341" s="71">
        <v>8</v>
      </c>
      <c r="E1341" s="71">
        <v>17</v>
      </c>
    </row>
    <row r="1342" spans="1:5" ht="12.75">
      <c r="A1342" s="70" t="s">
        <v>796</v>
      </c>
      <c r="B1342" s="71">
        <v>314</v>
      </c>
      <c r="C1342" s="70" t="s">
        <v>786</v>
      </c>
      <c r="D1342" s="71">
        <v>10</v>
      </c>
      <c r="E1342" s="71">
        <v>22</v>
      </c>
    </row>
    <row r="1343" spans="1:5" ht="12.75">
      <c r="A1343" s="70" t="s">
        <v>797</v>
      </c>
      <c r="B1343" s="71">
        <v>314</v>
      </c>
      <c r="C1343" s="70" t="s">
        <v>786</v>
      </c>
      <c r="D1343" s="71">
        <v>56</v>
      </c>
      <c r="E1343" s="71">
        <v>6</v>
      </c>
    </row>
    <row r="1344" spans="1:5" ht="12.75">
      <c r="A1344" s="70" t="s">
        <v>798</v>
      </c>
      <c r="B1344" s="71">
        <v>314</v>
      </c>
      <c r="C1344" s="70" t="s">
        <v>786</v>
      </c>
      <c r="D1344" s="71">
        <v>139</v>
      </c>
      <c r="E1344" s="71" t="s">
        <v>599</v>
      </c>
    </row>
    <row r="1345" spans="1:5" ht="12.75">
      <c r="A1345" s="70" t="s">
        <v>799</v>
      </c>
      <c r="B1345" s="71">
        <v>314</v>
      </c>
      <c r="C1345" s="70" t="s">
        <v>786</v>
      </c>
      <c r="D1345" s="71">
        <v>109</v>
      </c>
      <c r="E1345" s="71">
        <v>5</v>
      </c>
    </row>
    <row r="1346" spans="1:5" ht="12.75">
      <c r="A1346" s="70" t="s">
        <v>800</v>
      </c>
      <c r="B1346" s="71">
        <v>314</v>
      </c>
      <c r="C1346" s="70" t="s">
        <v>786</v>
      </c>
      <c r="D1346" s="71">
        <v>141</v>
      </c>
      <c r="E1346" s="71">
        <v>13</v>
      </c>
    </row>
    <row r="1347" spans="1:5" ht="12.75">
      <c r="A1347" s="70" t="s">
        <v>801</v>
      </c>
      <c r="B1347" s="71">
        <v>314</v>
      </c>
      <c r="C1347" s="70" t="s">
        <v>786</v>
      </c>
      <c r="D1347" s="71">
        <v>11</v>
      </c>
      <c r="E1347" s="71">
        <v>19</v>
      </c>
    </row>
    <row r="1348" spans="1:5" ht="12.75">
      <c r="A1348" s="70" t="s">
        <v>466</v>
      </c>
      <c r="B1348" s="71">
        <v>314</v>
      </c>
      <c r="C1348" s="70" t="s">
        <v>786</v>
      </c>
      <c r="D1348" s="71">
        <v>159</v>
      </c>
      <c r="E1348" s="71">
        <v>10</v>
      </c>
    </row>
    <row r="1349" spans="1:5" ht="12.75">
      <c r="A1349" s="70" t="s">
        <v>467</v>
      </c>
      <c r="B1349" s="71">
        <v>314</v>
      </c>
      <c r="C1349" s="70" t="s">
        <v>786</v>
      </c>
      <c r="D1349" s="71">
        <v>160</v>
      </c>
      <c r="E1349" s="71" t="s">
        <v>599</v>
      </c>
    </row>
    <row r="1350" spans="1:5" ht="12.75">
      <c r="A1350" s="70" t="s">
        <v>802</v>
      </c>
      <c r="B1350" s="71">
        <v>314</v>
      </c>
      <c r="C1350" s="70" t="s">
        <v>786</v>
      </c>
      <c r="D1350" s="71">
        <v>43</v>
      </c>
      <c r="E1350" s="71">
        <v>16</v>
      </c>
    </row>
    <row r="1351" spans="1:5" ht="12.75">
      <c r="A1351" s="70" t="s">
        <v>803</v>
      </c>
      <c r="B1351" s="71">
        <v>314</v>
      </c>
      <c r="C1351" s="70" t="s">
        <v>786</v>
      </c>
      <c r="D1351" s="71">
        <v>83</v>
      </c>
      <c r="E1351" s="71" t="s">
        <v>599</v>
      </c>
    </row>
    <row r="1352" spans="1:5" ht="12.75">
      <c r="A1352" s="70" t="s">
        <v>804</v>
      </c>
      <c r="B1352" s="71">
        <v>314</v>
      </c>
      <c r="C1352" s="70" t="s">
        <v>786</v>
      </c>
      <c r="D1352" s="71">
        <v>14</v>
      </c>
      <c r="E1352" s="71" t="s">
        <v>599</v>
      </c>
    </row>
    <row r="1353" spans="1:5" ht="12.75">
      <c r="A1353" s="70" t="s">
        <v>805</v>
      </c>
      <c r="B1353" s="71">
        <v>314</v>
      </c>
      <c r="C1353" s="70" t="s">
        <v>786</v>
      </c>
      <c r="D1353" s="71">
        <v>39</v>
      </c>
      <c r="E1353" s="71" t="s">
        <v>599</v>
      </c>
    </row>
    <row r="1354" spans="1:5" ht="12.75">
      <c r="A1354" s="70" t="s">
        <v>806</v>
      </c>
      <c r="B1354" s="71">
        <v>314</v>
      </c>
      <c r="C1354" s="70" t="s">
        <v>786</v>
      </c>
      <c r="D1354" s="71">
        <v>161</v>
      </c>
      <c r="E1354" s="71" t="s">
        <v>599</v>
      </c>
    </row>
    <row r="1355" spans="1:5" ht="12.75">
      <c r="A1355" s="70" t="s">
        <v>807</v>
      </c>
      <c r="B1355" s="71">
        <v>314</v>
      </c>
      <c r="C1355" s="70" t="s">
        <v>786</v>
      </c>
      <c r="D1355" s="71">
        <v>71</v>
      </c>
      <c r="E1355" s="71" t="s">
        <v>599</v>
      </c>
    </row>
    <row r="1356" spans="1:5" ht="12.75">
      <c r="A1356" s="70" t="s">
        <v>1676</v>
      </c>
      <c r="B1356" s="71">
        <v>314</v>
      </c>
      <c r="C1356" s="70" t="s">
        <v>786</v>
      </c>
      <c r="D1356" s="71">
        <v>35</v>
      </c>
      <c r="E1356" s="71">
        <v>20</v>
      </c>
    </row>
    <row r="1357" spans="1:5" ht="12.75">
      <c r="A1357" s="70" t="s">
        <v>808</v>
      </c>
      <c r="B1357" s="71">
        <v>314</v>
      </c>
      <c r="C1357" s="70" t="s">
        <v>786</v>
      </c>
      <c r="D1357" s="71">
        <v>2</v>
      </c>
      <c r="E1357" s="71" t="s">
        <v>599</v>
      </c>
    </row>
    <row r="1358" spans="1:5" ht="12.75">
      <c r="A1358" s="70" t="s">
        <v>809</v>
      </c>
      <c r="B1358" s="71">
        <v>314</v>
      </c>
      <c r="C1358" s="70" t="s">
        <v>786</v>
      </c>
      <c r="D1358" s="71">
        <v>32</v>
      </c>
      <c r="E1358" s="71" t="s">
        <v>599</v>
      </c>
    </row>
    <row r="1359" spans="1:5" ht="12.75">
      <c r="A1359" s="70" t="s">
        <v>810</v>
      </c>
      <c r="B1359" s="71">
        <v>314</v>
      </c>
      <c r="C1359" s="70" t="s">
        <v>786</v>
      </c>
      <c r="D1359" s="71">
        <v>15</v>
      </c>
      <c r="E1359" s="71">
        <v>9</v>
      </c>
    </row>
    <row r="1360" spans="1:5" ht="12.75">
      <c r="A1360" s="70" t="s">
        <v>811</v>
      </c>
      <c r="B1360" s="71">
        <v>314</v>
      </c>
      <c r="C1360" s="70" t="s">
        <v>786</v>
      </c>
      <c r="D1360" s="71">
        <v>163</v>
      </c>
      <c r="E1360" s="71" t="s">
        <v>599</v>
      </c>
    </row>
    <row r="1361" spans="1:5" ht="12.75">
      <c r="A1361" s="70" t="s">
        <v>812</v>
      </c>
      <c r="B1361" s="71">
        <v>314</v>
      </c>
      <c r="C1361" s="70" t="s">
        <v>786</v>
      </c>
      <c r="D1361" s="71">
        <v>90</v>
      </c>
      <c r="E1361" s="71" t="s">
        <v>599</v>
      </c>
    </row>
    <row r="1362" spans="1:5" ht="12.75">
      <c r="A1362" s="70" t="s">
        <v>813</v>
      </c>
      <c r="B1362" s="71">
        <v>314</v>
      </c>
      <c r="C1362" s="70" t="s">
        <v>786</v>
      </c>
      <c r="D1362" s="71">
        <v>155</v>
      </c>
      <c r="E1362" s="71" t="s">
        <v>599</v>
      </c>
    </row>
    <row r="1363" spans="1:5" ht="12.75">
      <c r="A1363" s="70" t="s">
        <v>814</v>
      </c>
      <c r="B1363" s="71">
        <v>314</v>
      </c>
      <c r="C1363" s="70" t="s">
        <v>786</v>
      </c>
      <c r="D1363" s="71">
        <v>91</v>
      </c>
      <c r="E1363" s="71">
        <v>18</v>
      </c>
    </row>
    <row r="1364" spans="1:5" ht="12.75">
      <c r="A1364" s="70" t="s">
        <v>815</v>
      </c>
      <c r="B1364" s="71">
        <v>314</v>
      </c>
      <c r="C1364" s="70" t="s">
        <v>786</v>
      </c>
      <c r="D1364" s="71">
        <v>61</v>
      </c>
      <c r="E1364" s="71" t="s">
        <v>599</v>
      </c>
    </row>
    <row r="1365" spans="1:5" ht="12.75">
      <c r="A1365" s="70" t="s">
        <v>816</v>
      </c>
      <c r="B1365" s="71">
        <v>314</v>
      </c>
      <c r="C1365" s="70" t="s">
        <v>786</v>
      </c>
      <c r="D1365" s="71">
        <v>93</v>
      </c>
      <c r="E1365" s="71" t="s">
        <v>599</v>
      </c>
    </row>
    <row r="1366" spans="1:5" ht="12.75">
      <c r="A1366" s="70" t="s">
        <v>817</v>
      </c>
      <c r="B1366" s="71">
        <v>314</v>
      </c>
      <c r="C1366" s="70" t="s">
        <v>786</v>
      </c>
      <c r="D1366" s="71">
        <v>40</v>
      </c>
      <c r="E1366" s="71">
        <v>7</v>
      </c>
    </row>
    <row r="1367" spans="1:5" ht="12.75">
      <c r="A1367" s="70" t="s">
        <v>818</v>
      </c>
      <c r="B1367" s="71">
        <v>314</v>
      </c>
      <c r="C1367" s="70" t="s">
        <v>786</v>
      </c>
      <c r="D1367" s="71">
        <v>151</v>
      </c>
      <c r="E1367" s="71">
        <v>12</v>
      </c>
    </row>
    <row r="1368" spans="1:5" ht="12.75">
      <c r="A1368" s="70" t="s">
        <v>819</v>
      </c>
      <c r="B1368" s="71">
        <v>314</v>
      </c>
      <c r="C1368" s="70" t="s">
        <v>786</v>
      </c>
      <c r="D1368" s="71">
        <v>152</v>
      </c>
      <c r="E1368" s="71">
        <v>8</v>
      </c>
    </row>
    <row r="1369" spans="1:5" ht="12.75">
      <c r="A1369" s="70" t="s">
        <v>820</v>
      </c>
      <c r="B1369" s="71">
        <v>314</v>
      </c>
      <c r="C1369" s="70" t="s">
        <v>786</v>
      </c>
      <c r="D1369" s="71">
        <v>85</v>
      </c>
      <c r="E1369" s="71" t="s">
        <v>599</v>
      </c>
    </row>
    <row r="1370" spans="1:5" ht="12.75">
      <c r="A1370" s="70" t="s">
        <v>821</v>
      </c>
      <c r="B1370" s="71">
        <v>314</v>
      </c>
      <c r="C1370" s="70" t="s">
        <v>786</v>
      </c>
      <c r="D1370" s="71">
        <v>23</v>
      </c>
      <c r="E1370" s="71" t="s">
        <v>599</v>
      </c>
    </row>
    <row r="1371" spans="1:5" ht="12.75">
      <c r="A1371" s="70" t="s">
        <v>822</v>
      </c>
      <c r="B1371" s="71">
        <v>314</v>
      </c>
      <c r="C1371" s="70" t="s">
        <v>786</v>
      </c>
      <c r="D1371" s="71">
        <v>121</v>
      </c>
      <c r="E1371" s="71">
        <v>15</v>
      </c>
    </row>
    <row r="1372" spans="1:5" ht="12.75">
      <c r="A1372" s="70" t="s">
        <v>581</v>
      </c>
      <c r="B1372" s="71">
        <v>314</v>
      </c>
      <c r="C1372" s="70" t="s">
        <v>786</v>
      </c>
      <c r="D1372" s="71">
        <v>4</v>
      </c>
      <c r="E1372" s="71">
        <v>4</v>
      </c>
    </row>
    <row r="1373" spans="1:5" ht="12.75">
      <c r="A1373" s="70" t="s">
        <v>823</v>
      </c>
      <c r="B1373" s="71">
        <v>314</v>
      </c>
      <c r="C1373" s="70" t="s">
        <v>786</v>
      </c>
      <c r="D1373" s="71">
        <v>25</v>
      </c>
      <c r="E1373" s="71" t="s">
        <v>599</v>
      </c>
    </row>
    <row r="1374" spans="1:5" ht="12.75">
      <c r="A1374" s="70" t="s">
        <v>824</v>
      </c>
      <c r="B1374" s="71">
        <v>314</v>
      </c>
      <c r="C1374" s="70" t="s">
        <v>786</v>
      </c>
      <c r="D1374" s="71">
        <v>143</v>
      </c>
      <c r="E1374" s="71">
        <v>14</v>
      </c>
    </row>
    <row r="1375" spans="1:5" ht="12.75">
      <c r="A1375" s="70" t="s">
        <v>825</v>
      </c>
      <c r="B1375" s="71">
        <v>314</v>
      </c>
      <c r="C1375" s="70" t="s">
        <v>786</v>
      </c>
      <c r="D1375" s="71">
        <v>92</v>
      </c>
      <c r="E1375" s="71" t="s">
        <v>599</v>
      </c>
    </row>
    <row r="1376" spans="1:5" ht="12.75">
      <c r="A1376" s="70" t="s">
        <v>826</v>
      </c>
      <c r="B1376" s="71">
        <v>314</v>
      </c>
      <c r="C1376" s="70" t="s">
        <v>786</v>
      </c>
      <c r="D1376" s="71">
        <v>28</v>
      </c>
      <c r="E1376" s="71" t="s">
        <v>599</v>
      </c>
    </row>
    <row r="1377" spans="1:5" ht="12.75">
      <c r="A1377" s="70" t="s">
        <v>827</v>
      </c>
      <c r="B1377" s="71">
        <v>314</v>
      </c>
      <c r="C1377" s="70" t="s">
        <v>786</v>
      </c>
      <c r="D1377" s="71">
        <v>144</v>
      </c>
      <c r="E1377" s="71" t="s">
        <v>599</v>
      </c>
    </row>
    <row r="1378" spans="1:5" ht="12.75">
      <c r="A1378" s="70" t="s">
        <v>828</v>
      </c>
      <c r="B1378" s="71">
        <v>340</v>
      </c>
      <c r="C1378" s="70" t="s">
        <v>829</v>
      </c>
      <c r="D1378" s="71">
        <v>87</v>
      </c>
      <c r="E1378" s="71" t="s">
        <v>599</v>
      </c>
    </row>
    <row r="1379" spans="1:5" ht="12.75">
      <c r="A1379" s="70" t="s">
        <v>830</v>
      </c>
      <c r="B1379" s="71">
        <v>340</v>
      </c>
      <c r="C1379" s="70" t="s">
        <v>829</v>
      </c>
      <c r="D1379" s="71">
        <v>122</v>
      </c>
      <c r="E1379" s="71" t="s">
        <v>599</v>
      </c>
    </row>
    <row r="1380" spans="1:5" ht="12.75">
      <c r="A1380" s="70" t="s">
        <v>831</v>
      </c>
      <c r="B1380" s="71">
        <v>340</v>
      </c>
      <c r="C1380" s="70" t="s">
        <v>829</v>
      </c>
      <c r="D1380" s="71">
        <v>156</v>
      </c>
      <c r="E1380" s="71">
        <v>19</v>
      </c>
    </row>
    <row r="1381" spans="1:5" ht="12.75">
      <c r="A1381" s="70" t="s">
        <v>832</v>
      </c>
      <c r="B1381" s="71">
        <v>340</v>
      </c>
      <c r="C1381" s="70" t="s">
        <v>829</v>
      </c>
      <c r="D1381" s="71">
        <v>151</v>
      </c>
      <c r="E1381" s="71" t="s">
        <v>599</v>
      </c>
    </row>
    <row r="1382" spans="1:5" ht="12.75">
      <c r="A1382" s="70" t="s">
        <v>833</v>
      </c>
      <c r="B1382" s="71">
        <v>340</v>
      </c>
      <c r="C1382" s="70" t="s">
        <v>829</v>
      </c>
      <c r="D1382" s="71">
        <v>54</v>
      </c>
      <c r="E1382" s="71">
        <v>13</v>
      </c>
    </row>
    <row r="1383" spans="1:5" ht="12.75">
      <c r="A1383" s="70" t="s">
        <v>834</v>
      </c>
      <c r="B1383" s="71">
        <v>340</v>
      </c>
      <c r="C1383" s="70" t="s">
        <v>829</v>
      </c>
      <c r="D1383" s="71">
        <v>91</v>
      </c>
      <c r="E1383" s="71">
        <v>18</v>
      </c>
    </row>
    <row r="1384" spans="1:5" ht="12.75">
      <c r="A1384" s="70" t="s">
        <v>835</v>
      </c>
      <c r="B1384" s="71">
        <v>340</v>
      </c>
      <c r="C1384" s="70" t="s">
        <v>829</v>
      </c>
      <c r="D1384" s="71">
        <v>153</v>
      </c>
      <c r="E1384" s="71" t="s">
        <v>599</v>
      </c>
    </row>
    <row r="1385" spans="1:5" ht="12.75">
      <c r="A1385" s="70" t="s">
        <v>836</v>
      </c>
      <c r="B1385" s="71">
        <v>340</v>
      </c>
      <c r="C1385" s="70" t="s">
        <v>829</v>
      </c>
      <c r="D1385" s="71">
        <v>92</v>
      </c>
      <c r="E1385" s="71">
        <v>1</v>
      </c>
    </row>
    <row r="1386" spans="1:5" ht="12.75">
      <c r="A1386" s="70" t="s">
        <v>837</v>
      </c>
      <c r="B1386" s="71">
        <v>340</v>
      </c>
      <c r="C1386" s="70" t="s">
        <v>829</v>
      </c>
      <c r="D1386" s="71">
        <v>159</v>
      </c>
      <c r="E1386" s="71">
        <v>21</v>
      </c>
    </row>
    <row r="1387" spans="1:5" ht="12.75">
      <c r="A1387" s="70" t="s">
        <v>838</v>
      </c>
      <c r="B1387" s="71">
        <v>340</v>
      </c>
      <c r="C1387" s="70" t="s">
        <v>829</v>
      </c>
      <c r="D1387" s="71">
        <v>136</v>
      </c>
      <c r="E1387" s="71">
        <v>6</v>
      </c>
    </row>
    <row r="1388" spans="1:5" ht="12.75">
      <c r="A1388" s="70" t="s">
        <v>839</v>
      </c>
      <c r="B1388" s="71">
        <v>340</v>
      </c>
      <c r="C1388" s="70" t="s">
        <v>829</v>
      </c>
      <c r="D1388" s="71">
        <v>124</v>
      </c>
      <c r="E1388" s="71">
        <v>24</v>
      </c>
    </row>
    <row r="1389" spans="1:5" ht="12.75">
      <c r="A1389" s="70" t="s">
        <v>840</v>
      </c>
      <c r="B1389" s="71">
        <v>340</v>
      </c>
      <c r="C1389" s="70" t="s">
        <v>829</v>
      </c>
      <c r="D1389" s="71">
        <v>143</v>
      </c>
      <c r="E1389" s="71">
        <v>11</v>
      </c>
    </row>
    <row r="1390" spans="1:5" ht="12.75">
      <c r="A1390" s="70" t="s">
        <v>841</v>
      </c>
      <c r="B1390" s="71">
        <v>340</v>
      </c>
      <c r="C1390" s="70" t="s">
        <v>829</v>
      </c>
      <c r="D1390" s="71">
        <v>152</v>
      </c>
      <c r="E1390" s="71" t="s">
        <v>599</v>
      </c>
    </row>
    <row r="1391" spans="1:5" ht="12.75">
      <c r="A1391" s="70" t="s">
        <v>842</v>
      </c>
      <c r="B1391" s="71">
        <v>340</v>
      </c>
      <c r="C1391" s="70" t="s">
        <v>829</v>
      </c>
      <c r="D1391" s="71">
        <v>102</v>
      </c>
      <c r="E1391" s="71">
        <v>20</v>
      </c>
    </row>
    <row r="1392" spans="1:5" ht="12.75">
      <c r="A1392" s="70" t="s">
        <v>843</v>
      </c>
      <c r="B1392" s="71">
        <v>340</v>
      </c>
      <c r="C1392" s="70" t="s">
        <v>829</v>
      </c>
      <c r="D1392" s="71">
        <v>157</v>
      </c>
      <c r="E1392" s="71">
        <v>25</v>
      </c>
    </row>
    <row r="1393" spans="1:5" ht="12.75">
      <c r="A1393" s="70" t="s">
        <v>844</v>
      </c>
      <c r="B1393" s="71">
        <v>340</v>
      </c>
      <c r="C1393" s="70" t="s">
        <v>829</v>
      </c>
      <c r="D1393" s="71">
        <v>103</v>
      </c>
      <c r="E1393" s="71" t="s">
        <v>599</v>
      </c>
    </row>
    <row r="1394" spans="1:5" ht="12.75">
      <c r="A1394" s="70" t="s">
        <v>845</v>
      </c>
      <c r="B1394" s="71">
        <v>340</v>
      </c>
      <c r="C1394" s="70" t="s">
        <v>829</v>
      </c>
      <c r="D1394" s="71">
        <v>112</v>
      </c>
      <c r="E1394" s="71" t="s">
        <v>599</v>
      </c>
    </row>
    <row r="1395" spans="1:5" ht="12.75">
      <c r="A1395" s="70" t="s">
        <v>846</v>
      </c>
      <c r="B1395" s="71">
        <v>340</v>
      </c>
      <c r="C1395" s="70" t="s">
        <v>829</v>
      </c>
      <c r="D1395" s="71">
        <v>88</v>
      </c>
      <c r="E1395" s="71" t="s">
        <v>599</v>
      </c>
    </row>
    <row r="1396" spans="1:5" ht="12.75">
      <c r="A1396" s="70" t="s">
        <v>847</v>
      </c>
      <c r="B1396" s="71">
        <v>340</v>
      </c>
      <c r="C1396" s="70" t="s">
        <v>829</v>
      </c>
      <c r="D1396" s="71">
        <v>144</v>
      </c>
      <c r="E1396" s="71" t="s">
        <v>599</v>
      </c>
    </row>
    <row r="1397" spans="1:5" ht="12.75">
      <c r="A1397" s="70" t="s">
        <v>848</v>
      </c>
      <c r="B1397" s="71">
        <v>340</v>
      </c>
      <c r="C1397" s="70" t="s">
        <v>829</v>
      </c>
      <c r="D1397" s="71">
        <v>60</v>
      </c>
      <c r="E1397" s="71">
        <v>23</v>
      </c>
    </row>
    <row r="1398" spans="1:5" ht="12.75">
      <c r="A1398" s="70" t="s">
        <v>849</v>
      </c>
      <c r="B1398" s="71">
        <v>340</v>
      </c>
      <c r="C1398" s="70" t="s">
        <v>829</v>
      </c>
      <c r="D1398" s="71">
        <v>118</v>
      </c>
      <c r="E1398" s="71">
        <v>7</v>
      </c>
    </row>
    <row r="1399" spans="1:5" ht="12.75">
      <c r="A1399" s="70" t="s">
        <v>850</v>
      </c>
      <c r="B1399" s="71">
        <v>340</v>
      </c>
      <c r="C1399" s="70" t="s">
        <v>829</v>
      </c>
      <c r="D1399" s="71">
        <v>145</v>
      </c>
      <c r="E1399" s="71">
        <v>26</v>
      </c>
    </row>
    <row r="1400" spans="1:5" ht="12.75">
      <c r="A1400" s="70" t="s">
        <v>851</v>
      </c>
      <c r="B1400" s="71">
        <v>340</v>
      </c>
      <c r="C1400" s="70" t="s">
        <v>829</v>
      </c>
      <c r="D1400" s="71">
        <v>155</v>
      </c>
      <c r="E1400" s="71">
        <v>27</v>
      </c>
    </row>
    <row r="1401" spans="1:5" ht="12.75">
      <c r="A1401" s="70" t="s">
        <v>852</v>
      </c>
      <c r="B1401" s="71">
        <v>340</v>
      </c>
      <c r="C1401" s="70" t="s">
        <v>829</v>
      </c>
      <c r="D1401" s="71">
        <v>80</v>
      </c>
      <c r="E1401" s="71">
        <v>17</v>
      </c>
    </row>
    <row r="1402" spans="1:5" ht="12.75">
      <c r="A1402" s="70" t="s">
        <v>853</v>
      </c>
      <c r="B1402" s="71">
        <v>340</v>
      </c>
      <c r="C1402" s="70" t="s">
        <v>829</v>
      </c>
      <c r="D1402" s="71">
        <v>28</v>
      </c>
      <c r="E1402" s="71">
        <v>28</v>
      </c>
    </row>
    <row r="1403" spans="1:5" ht="12.75">
      <c r="A1403" s="70" t="s">
        <v>854</v>
      </c>
      <c r="B1403" s="71">
        <v>340</v>
      </c>
      <c r="C1403" s="70" t="s">
        <v>829</v>
      </c>
      <c r="D1403" s="71">
        <v>64</v>
      </c>
      <c r="E1403" s="71">
        <v>3</v>
      </c>
    </row>
    <row r="1404" spans="1:5" ht="12.75">
      <c r="A1404" s="70" t="s">
        <v>855</v>
      </c>
      <c r="B1404" s="71">
        <v>340</v>
      </c>
      <c r="C1404" s="70" t="s">
        <v>829</v>
      </c>
      <c r="D1404" s="71">
        <v>111</v>
      </c>
      <c r="E1404" s="71" t="s">
        <v>599</v>
      </c>
    </row>
    <row r="1405" spans="1:5" ht="12.75">
      <c r="A1405" s="70" t="s">
        <v>727</v>
      </c>
      <c r="B1405" s="71">
        <v>340</v>
      </c>
      <c r="C1405" s="70" t="s">
        <v>829</v>
      </c>
      <c r="D1405" s="71">
        <v>160</v>
      </c>
      <c r="E1405" s="71">
        <v>8</v>
      </c>
    </row>
    <row r="1406" spans="1:5" ht="12.75">
      <c r="A1406" s="70" t="s">
        <v>856</v>
      </c>
      <c r="B1406" s="71">
        <v>340</v>
      </c>
      <c r="C1406" s="70" t="s">
        <v>829</v>
      </c>
      <c r="D1406" s="71">
        <v>14</v>
      </c>
      <c r="E1406" s="71">
        <v>14</v>
      </c>
    </row>
    <row r="1407" spans="1:5" ht="12.75">
      <c r="A1407" s="70" t="s">
        <v>857</v>
      </c>
      <c r="B1407" s="71">
        <v>340</v>
      </c>
      <c r="C1407" s="70" t="s">
        <v>829</v>
      </c>
      <c r="D1407" s="71">
        <v>138</v>
      </c>
      <c r="E1407" s="71">
        <v>2</v>
      </c>
    </row>
    <row r="1408" spans="1:5" ht="12.75">
      <c r="A1408" s="70" t="s">
        <v>858</v>
      </c>
      <c r="B1408" s="71">
        <v>340</v>
      </c>
      <c r="C1408" s="70" t="s">
        <v>829</v>
      </c>
      <c r="D1408" s="71">
        <v>121</v>
      </c>
      <c r="E1408" s="71" t="s">
        <v>599</v>
      </c>
    </row>
    <row r="1409" spans="1:5" ht="12.75">
      <c r="A1409" s="70" t="s">
        <v>859</v>
      </c>
      <c r="B1409" s="71">
        <v>340</v>
      </c>
      <c r="C1409" s="70" t="s">
        <v>829</v>
      </c>
      <c r="D1409" s="71">
        <v>76</v>
      </c>
      <c r="E1409" s="71">
        <v>16</v>
      </c>
    </row>
    <row r="1410" spans="1:5" ht="12.75">
      <c r="A1410" s="70" t="s">
        <v>860</v>
      </c>
      <c r="B1410" s="71">
        <v>340</v>
      </c>
      <c r="C1410" s="70" t="s">
        <v>829</v>
      </c>
      <c r="D1410" s="71">
        <v>146</v>
      </c>
      <c r="E1410" s="71" t="s">
        <v>599</v>
      </c>
    </row>
    <row r="1411" spans="1:5" ht="12.75">
      <c r="A1411" s="70" t="s">
        <v>861</v>
      </c>
      <c r="B1411" s="71">
        <v>340</v>
      </c>
      <c r="C1411" s="70" t="s">
        <v>829</v>
      </c>
      <c r="D1411" s="71">
        <v>117</v>
      </c>
      <c r="E1411" s="71" t="s">
        <v>599</v>
      </c>
    </row>
    <row r="1412" spans="1:5" ht="12.75">
      <c r="A1412" s="70" t="s">
        <v>862</v>
      </c>
      <c r="B1412" s="71">
        <v>340</v>
      </c>
      <c r="C1412" s="70" t="s">
        <v>829</v>
      </c>
      <c r="D1412" s="71">
        <v>57</v>
      </c>
      <c r="E1412" s="71">
        <v>15</v>
      </c>
    </row>
    <row r="1413" spans="1:5" ht="12.75">
      <c r="A1413" s="70" t="s">
        <v>863</v>
      </c>
      <c r="B1413" s="71">
        <v>340</v>
      </c>
      <c r="C1413" s="70" t="s">
        <v>829</v>
      </c>
      <c r="D1413" s="71">
        <v>135</v>
      </c>
      <c r="E1413" s="71">
        <v>22</v>
      </c>
    </row>
    <row r="1414" spans="1:5" ht="12.75">
      <c r="A1414" s="70" t="s">
        <v>864</v>
      </c>
      <c r="B1414" s="71">
        <v>340</v>
      </c>
      <c r="C1414" s="70" t="s">
        <v>829</v>
      </c>
      <c r="D1414" s="71">
        <v>158</v>
      </c>
      <c r="E1414" s="71">
        <v>29</v>
      </c>
    </row>
    <row r="1415" spans="1:5" ht="12.75">
      <c r="A1415" s="70" t="s">
        <v>865</v>
      </c>
      <c r="B1415" s="71">
        <v>340</v>
      </c>
      <c r="C1415" s="70" t="s">
        <v>829</v>
      </c>
      <c r="D1415" s="71">
        <v>86</v>
      </c>
      <c r="E1415" s="71" t="s">
        <v>599</v>
      </c>
    </row>
    <row r="1416" spans="1:5" ht="12.75">
      <c r="A1416" s="70" t="s">
        <v>866</v>
      </c>
      <c r="B1416" s="71">
        <v>340</v>
      </c>
      <c r="C1416" s="70" t="s">
        <v>829</v>
      </c>
      <c r="D1416" s="71">
        <v>147</v>
      </c>
      <c r="E1416" s="71" t="s">
        <v>599</v>
      </c>
    </row>
    <row r="1417" spans="1:5" ht="12.75">
      <c r="A1417" s="70" t="s">
        <v>867</v>
      </c>
      <c r="B1417" s="71">
        <v>340</v>
      </c>
      <c r="C1417" s="70" t="s">
        <v>829</v>
      </c>
      <c r="D1417" s="71">
        <v>90</v>
      </c>
      <c r="E1417" s="71">
        <v>4</v>
      </c>
    </row>
    <row r="1418" spans="1:5" ht="12.75">
      <c r="A1418" s="70" t="s">
        <v>868</v>
      </c>
      <c r="B1418" s="71">
        <v>340</v>
      </c>
      <c r="C1418" s="70" t="s">
        <v>829</v>
      </c>
      <c r="D1418" s="71">
        <v>140</v>
      </c>
      <c r="E1418" s="71">
        <v>5</v>
      </c>
    </row>
    <row r="1419" spans="1:5" ht="12.75">
      <c r="A1419" s="70" t="s">
        <v>746</v>
      </c>
      <c r="B1419" s="71">
        <v>340</v>
      </c>
      <c r="C1419" s="70" t="s">
        <v>829</v>
      </c>
      <c r="D1419" s="71">
        <v>141</v>
      </c>
      <c r="E1419" s="71">
        <v>10</v>
      </c>
    </row>
    <row r="1420" spans="1:5" ht="12.75">
      <c r="A1420" s="70" t="s">
        <v>869</v>
      </c>
      <c r="B1420" s="71">
        <v>340</v>
      </c>
      <c r="C1420" s="70" t="s">
        <v>829</v>
      </c>
      <c r="D1420" s="71">
        <v>154</v>
      </c>
      <c r="E1420" s="71">
        <v>12</v>
      </c>
    </row>
    <row r="1421" spans="1:5" ht="12.75">
      <c r="A1421" s="70" t="s">
        <v>870</v>
      </c>
      <c r="B1421" s="71">
        <v>340</v>
      </c>
      <c r="C1421" s="70" t="s">
        <v>829</v>
      </c>
      <c r="D1421" s="71">
        <v>128</v>
      </c>
      <c r="E1421" s="71">
        <v>9</v>
      </c>
    </row>
    <row r="1422" spans="1:5" ht="12.75">
      <c r="A1422" s="70" t="s">
        <v>871</v>
      </c>
      <c r="B1422" s="71">
        <v>341</v>
      </c>
      <c r="C1422" s="70" t="s">
        <v>872</v>
      </c>
      <c r="D1422" s="71">
        <v>71</v>
      </c>
      <c r="E1422" s="71">
        <v>6</v>
      </c>
    </row>
    <row r="1423" spans="1:5" ht="12.75">
      <c r="A1423" s="70" t="s">
        <v>873</v>
      </c>
      <c r="B1423" s="71">
        <v>341</v>
      </c>
      <c r="C1423" s="70" t="s">
        <v>872</v>
      </c>
      <c r="D1423" s="71">
        <v>216</v>
      </c>
      <c r="E1423" s="71" t="s">
        <v>599</v>
      </c>
    </row>
    <row r="1424" spans="1:5" ht="12.75">
      <c r="A1424" s="70" t="s">
        <v>874</v>
      </c>
      <c r="B1424" s="71">
        <v>341</v>
      </c>
      <c r="C1424" s="70" t="s">
        <v>872</v>
      </c>
      <c r="D1424" s="71">
        <v>205</v>
      </c>
      <c r="E1424" s="71" t="s">
        <v>599</v>
      </c>
    </row>
    <row r="1425" spans="1:5" ht="12.75">
      <c r="A1425" s="70" t="s">
        <v>875</v>
      </c>
      <c r="B1425" s="71">
        <v>341</v>
      </c>
      <c r="C1425" s="70" t="s">
        <v>872</v>
      </c>
      <c r="D1425" s="71">
        <v>20</v>
      </c>
      <c r="E1425" s="71">
        <v>17</v>
      </c>
    </row>
    <row r="1426" spans="1:5" ht="12.75">
      <c r="A1426" s="70" t="s">
        <v>876</v>
      </c>
      <c r="B1426" s="71">
        <v>341</v>
      </c>
      <c r="C1426" s="70" t="s">
        <v>872</v>
      </c>
      <c r="D1426" s="71">
        <v>160</v>
      </c>
      <c r="E1426" s="71">
        <v>1</v>
      </c>
    </row>
    <row r="1427" spans="1:5" ht="12.75">
      <c r="A1427" s="70" t="s">
        <v>877</v>
      </c>
      <c r="B1427" s="71">
        <v>341</v>
      </c>
      <c r="C1427" s="70" t="s">
        <v>872</v>
      </c>
      <c r="D1427" s="71">
        <v>203</v>
      </c>
      <c r="E1427" s="71">
        <v>2</v>
      </c>
    </row>
    <row r="1428" spans="1:5" ht="12.75">
      <c r="A1428" s="70" t="s">
        <v>878</v>
      </c>
      <c r="B1428" s="71">
        <v>341</v>
      </c>
      <c r="C1428" s="70" t="s">
        <v>872</v>
      </c>
      <c r="D1428" s="71">
        <v>200</v>
      </c>
      <c r="E1428" s="71">
        <v>21</v>
      </c>
    </row>
    <row r="1429" spans="1:5" ht="12.75">
      <c r="A1429" s="70" t="s">
        <v>879</v>
      </c>
      <c r="B1429" s="71">
        <v>341</v>
      </c>
      <c r="C1429" s="70" t="s">
        <v>872</v>
      </c>
      <c r="D1429" s="71">
        <v>161</v>
      </c>
      <c r="E1429" s="71">
        <v>12</v>
      </c>
    </row>
    <row r="1430" spans="1:5" ht="12.75">
      <c r="A1430" s="70" t="s">
        <v>880</v>
      </c>
      <c r="B1430" s="71">
        <v>341</v>
      </c>
      <c r="C1430" s="70" t="s">
        <v>872</v>
      </c>
      <c r="D1430" s="71">
        <v>224</v>
      </c>
      <c r="E1430" s="71" t="s">
        <v>599</v>
      </c>
    </row>
    <row r="1431" spans="1:5" ht="12.75">
      <c r="A1431" s="70" t="s">
        <v>881</v>
      </c>
      <c r="B1431" s="71">
        <v>341</v>
      </c>
      <c r="C1431" s="70" t="s">
        <v>872</v>
      </c>
      <c r="D1431" s="71">
        <v>28</v>
      </c>
      <c r="E1431" s="71" t="s">
        <v>599</v>
      </c>
    </row>
    <row r="1432" spans="1:5" ht="12.75">
      <c r="A1432" s="70" t="s">
        <v>882</v>
      </c>
      <c r="B1432" s="71">
        <v>341</v>
      </c>
      <c r="C1432" s="70" t="s">
        <v>872</v>
      </c>
      <c r="D1432" s="71">
        <v>167</v>
      </c>
      <c r="E1432" s="71">
        <v>16</v>
      </c>
    </row>
    <row r="1433" spans="1:5" ht="12.75">
      <c r="A1433" s="70" t="s">
        <v>75</v>
      </c>
      <c r="B1433" s="71">
        <v>341</v>
      </c>
      <c r="C1433" s="70" t="s">
        <v>872</v>
      </c>
      <c r="D1433" s="71">
        <v>4</v>
      </c>
      <c r="E1433" s="71" t="s">
        <v>599</v>
      </c>
    </row>
    <row r="1434" spans="1:5" ht="12.75">
      <c r="A1434" s="70" t="s">
        <v>883</v>
      </c>
      <c r="B1434" s="71">
        <v>341</v>
      </c>
      <c r="C1434" s="70" t="s">
        <v>872</v>
      </c>
      <c r="D1434" s="71">
        <v>218</v>
      </c>
      <c r="E1434" s="71">
        <v>11</v>
      </c>
    </row>
    <row r="1435" spans="1:5" ht="12.75">
      <c r="A1435" s="70" t="s">
        <v>884</v>
      </c>
      <c r="B1435" s="71">
        <v>341</v>
      </c>
      <c r="C1435" s="70" t="s">
        <v>872</v>
      </c>
      <c r="D1435" s="71">
        <v>57</v>
      </c>
      <c r="E1435" s="71">
        <v>7</v>
      </c>
    </row>
    <row r="1436" spans="1:5" ht="12.75">
      <c r="A1436" s="70" t="s">
        <v>885</v>
      </c>
      <c r="B1436" s="71">
        <v>341</v>
      </c>
      <c r="C1436" s="70" t="s">
        <v>872</v>
      </c>
      <c r="D1436" s="71">
        <v>184</v>
      </c>
      <c r="E1436" s="71">
        <v>10</v>
      </c>
    </row>
    <row r="1437" spans="1:5" ht="12.75">
      <c r="A1437" s="70" t="s">
        <v>886</v>
      </c>
      <c r="B1437" s="71">
        <v>341</v>
      </c>
      <c r="C1437" s="70" t="s">
        <v>872</v>
      </c>
      <c r="D1437" s="71">
        <v>217</v>
      </c>
      <c r="E1437" s="71">
        <v>20</v>
      </c>
    </row>
    <row r="1438" spans="1:5" ht="12.75">
      <c r="A1438" s="70" t="s">
        <v>887</v>
      </c>
      <c r="B1438" s="71">
        <v>341</v>
      </c>
      <c r="C1438" s="70" t="s">
        <v>872</v>
      </c>
      <c r="D1438" s="71">
        <v>201</v>
      </c>
      <c r="E1438" s="71" t="s">
        <v>599</v>
      </c>
    </row>
    <row r="1439" spans="1:5" ht="12.75">
      <c r="A1439" s="70" t="s">
        <v>847</v>
      </c>
      <c r="B1439" s="71">
        <v>341</v>
      </c>
      <c r="C1439" s="70" t="s">
        <v>872</v>
      </c>
      <c r="D1439" s="71">
        <v>95</v>
      </c>
      <c r="E1439" s="71">
        <v>3</v>
      </c>
    </row>
    <row r="1440" spans="1:5" ht="12.75">
      <c r="A1440" s="70" t="s">
        <v>888</v>
      </c>
      <c r="B1440" s="71">
        <v>341</v>
      </c>
      <c r="C1440" s="70" t="s">
        <v>872</v>
      </c>
      <c r="D1440" s="71">
        <v>169</v>
      </c>
      <c r="E1440" s="71">
        <v>13</v>
      </c>
    </row>
    <row r="1441" spans="1:5" ht="12.75">
      <c r="A1441" s="70" t="s">
        <v>889</v>
      </c>
      <c r="B1441" s="71">
        <v>341</v>
      </c>
      <c r="C1441" s="70" t="s">
        <v>872</v>
      </c>
      <c r="D1441" s="71">
        <v>115</v>
      </c>
      <c r="E1441" s="71">
        <v>8</v>
      </c>
    </row>
    <row r="1442" spans="1:5" ht="12.75">
      <c r="A1442" s="70" t="s">
        <v>890</v>
      </c>
      <c r="B1442" s="71">
        <v>341</v>
      </c>
      <c r="C1442" s="70" t="s">
        <v>872</v>
      </c>
      <c r="D1442" s="71">
        <v>73</v>
      </c>
      <c r="E1442" s="71" t="s">
        <v>599</v>
      </c>
    </row>
    <row r="1443" spans="1:5" ht="12.75">
      <c r="A1443" s="70" t="s">
        <v>891</v>
      </c>
      <c r="B1443" s="71">
        <v>341</v>
      </c>
      <c r="C1443" s="70" t="s">
        <v>872</v>
      </c>
      <c r="D1443" s="71">
        <v>215</v>
      </c>
      <c r="E1443" s="71" t="s">
        <v>599</v>
      </c>
    </row>
    <row r="1444" spans="1:5" ht="12.75">
      <c r="A1444" s="70" t="s">
        <v>892</v>
      </c>
      <c r="B1444" s="71">
        <v>341</v>
      </c>
      <c r="C1444" s="70" t="s">
        <v>872</v>
      </c>
      <c r="D1444" s="71">
        <v>78</v>
      </c>
      <c r="E1444" s="71" t="s">
        <v>599</v>
      </c>
    </row>
    <row r="1445" spans="1:5" ht="12.75">
      <c r="A1445" s="70" t="s">
        <v>893</v>
      </c>
      <c r="B1445" s="71">
        <v>341</v>
      </c>
      <c r="C1445" s="70" t="s">
        <v>872</v>
      </c>
      <c r="D1445" s="71">
        <v>221</v>
      </c>
      <c r="E1445" s="71" t="s">
        <v>599</v>
      </c>
    </row>
    <row r="1446" spans="1:5" ht="12.75">
      <c r="A1446" s="70" t="s">
        <v>894</v>
      </c>
      <c r="B1446" s="71">
        <v>341</v>
      </c>
      <c r="C1446" s="70" t="s">
        <v>872</v>
      </c>
      <c r="D1446" s="71">
        <v>213</v>
      </c>
      <c r="E1446" s="71" t="s">
        <v>599</v>
      </c>
    </row>
    <row r="1447" spans="1:5" ht="12.75">
      <c r="A1447" s="70" t="s">
        <v>895</v>
      </c>
      <c r="B1447" s="71">
        <v>341</v>
      </c>
      <c r="C1447" s="70" t="s">
        <v>872</v>
      </c>
      <c r="D1447" s="71">
        <v>76</v>
      </c>
      <c r="E1447" s="71" t="s">
        <v>599</v>
      </c>
    </row>
    <row r="1448" spans="1:5" ht="12.75">
      <c r="A1448" s="70" t="s">
        <v>896</v>
      </c>
      <c r="B1448" s="71">
        <v>341</v>
      </c>
      <c r="C1448" s="70" t="s">
        <v>872</v>
      </c>
      <c r="D1448" s="71">
        <v>58</v>
      </c>
      <c r="E1448" s="71">
        <v>15</v>
      </c>
    </row>
    <row r="1449" spans="1:5" ht="12.75">
      <c r="A1449" s="70" t="s">
        <v>897</v>
      </c>
      <c r="B1449" s="71">
        <v>341</v>
      </c>
      <c r="C1449" s="70" t="s">
        <v>872</v>
      </c>
      <c r="D1449" s="71">
        <v>190</v>
      </c>
      <c r="E1449" s="71">
        <v>9</v>
      </c>
    </row>
    <row r="1450" spans="1:5" ht="12.75">
      <c r="A1450" s="70" t="s">
        <v>898</v>
      </c>
      <c r="B1450" s="71">
        <v>341</v>
      </c>
      <c r="C1450" s="70" t="s">
        <v>872</v>
      </c>
      <c r="D1450" s="71">
        <v>191</v>
      </c>
      <c r="E1450" s="71">
        <v>14</v>
      </c>
    </row>
    <row r="1451" spans="1:5" ht="12.75">
      <c r="A1451" s="70" t="s">
        <v>899</v>
      </c>
      <c r="B1451" s="71">
        <v>341</v>
      </c>
      <c r="C1451" s="70" t="s">
        <v>872</v>
      </c>
      <c r="D1451" s="71">
        <v>3</v>
      </c>
      <c r="E1451" s="71" t="s">
        <v>599</v>
      </c>
    </row>
    <row r="1452" spans="1:5" ht="12.75">
      <c r="A1452" s="70" t="s">
        <v>900</v>
      </c>
      <c r="B1452" s="71">
        <v>341</v>
      </c>
      <c r="C1452" s="70" t="s">
        <v>872</v>
      </c>
      <c r="D1452" s="71">
        <v>225</v>
      </c>
      <c r="E1452" s="71">
        <v>4</v>
      </c>
    </row>
    <row r="1453" spans="1:5" ht="12.75">
      <c r="A1453" s="70" t="s">
        <v>901</v>
      </c>
      <c r="B1453" s="71">
        <v>341</v>
      </c>
      <c r="C1453" s="70" t="s">
        <v>872</v>
      </c>
      <c r="D1453" s="71">
        <v>15</v>
      </c>
      <c r="E1453" s="71">
        <v>18</v>
      </c>
    </row>
    <row r="1454" spans="1:5" ht="12.75">
      <c r="A1454" s="70" t="s">
        <v>902</v>
      </c>
      <c r="B1454" s="71">
        <v>341</v>
      </c>
      <c r="C1454" s="70" t="s">
        <v>872</v>
      </c>
      <c r="D1454" s="71">
        <v>97</v>
      </c>
      <c r="E1454" s="71">
        <v>5</v>
      </c>
    </row>
    <row r="1455" spans="1:5" ht="12.75">
      <c r="A1455" s="70" t="s">
        <v>903</v>
      </c>
      <c r="B1455" s="71">
        <v>341</v>
      </c>
      <c r="C1455" s="70" t="s">
        <v>872</v>
      </c>
      <c r="D1455" s="71">
        <v>77</v>
      </c>
      <c r="E1455" s="71">
        <v>19</v>
      </c>
    </row>
    <row r="1456" spans="1:5" ht="12.75">
      <c r="A1456" s="70" t="s">
        <v>904</v>
      </c>
      <c r="B1456" s="71">
        <v>348</v>
      </c>
      <c r="C1456" s="70" t="s">
        <v>905</v>
      </c>
      <c r="D1456" s="71">
        <v>315</v>
      </c>
      <c r="E1456" s="71" t="s">
        <v>599</v>
      </c>
    </row>
    <row r="1457" spans="1:5" ht="12.75">
      <c r="A1457" s="70" t="s">
        <v>906</v>
      </c>
      <c r="B1457" s="71">
        <v>348</v>
      </c>
      <c r="C1457" s="70" t="s">
        <v>905</v>
      </c>
      <c r="D1457" s="71">
        <v>308</v>
      </c>
      <c r="E1457" s="71">
        <v>13</v>
      </c>
    </row>
    <row r="1458" spans="1:5" ht="12.75">
      <c r="A1458" s="70" t="s">
        <v>907</v>
      </c>
      <c r="B1458" s="71">
        <v>348</v>
      </c>
      <c r="C1458" s="70" t="s">
        <v>905</v>
      </c>
      <c r="D1458" s="71">
        <v>54</v>
      </c>
      <c r="E1458" s="71" t="s">
        <v>599</v>
      </c>
    </row>
    <row r="1459" spans="1:5" ht="12.75">
      <c r="A1459" s="70" t="s">
        <v>908</v>
      </c>
      <c r="B1459" s="71">
        <v>348</v>
      </c>
      <c r="C1459" s="70" t="s">
        <v>905</v>
      </c>
      <c r="D1459" s="71">
        <v>326</v>
      </c>
      <c r="E1459" s="71" t="s">
        <v>599</v>
      </c>
    </row>
    <row r="1460" spans="1:5" ht="12.75">
      <c r="A1460" s="70" t="s">
        <v>909</v>
      </c>
      <c r="B1460" s="71">
        <v>348</v>
      </c>
      <c r="C1460" s="70" t="s">
        <v>905</v>
      </c>
      <c r="D1460" s="71">
        <v>291</v>
      </c>
      <c r="E1460" s="71">
        <v>11</v>
      </c>
    </row>
    <row r="1461" spans="1:5" ht="12.75">
      <c r="A1461" s="70" t="s">
        <v>910</v>
      </c>
      <c r="B1461" s="71">
        <v>348</v>
      </c>
      <c r="C1461" s="70" t="s">
        <v>905</v>
      </c>
      <c r="D1461" s="71">
        <v>123</v>
      </c>
      <c r="E1461" s="71" t="s">
        <v>599</v>
      </c>
    </row>
    <row r="1462" spans="1:5" ht="12.75">
      <c r="A1462" s="70" t="s">
        <v>911</v>
      </c>
      <c r="B1462" s="71">
        <v>348</v>
      </c>
      <c r="C1462" s="70" t="s">
        <v>905</v>
      </c>
      <c r="D1462" s="71">
        <v>275</v>
      </c>
      <c r="E1462" s="71">
        <v>2</v>
      </c>
    </row>
    <row r="1463" spans="1:5" ht="12.75">
      <c r="A1463" s="70" t="s">
        <v>912</v>
      </c>
      <c r="B1463" s="71">
        <v>348</v>
      </c>
      <c r="C1463" s="70" t="s">
        <v>905</v>
      </c>
      <c r="D1463" s="71">
        <v>295</v>
      </c>
      <c r="E1463" s="71">
        <v>8</v>
      </c>
    </row>
    <row r="1464" spans="1:5" ht="12.75">
      <c r="A1464" s="70" t="s">
        <v>913</v>
      </c>
      <c r="B1464" s="71">
        <v>348</v>
      </c>
      <c r="C1464" s="70" t="s">
        <v>905</v>
      </c>
      <c r="D1464" s="71">
        <v>332</v>
      </c>
      <c r="E1464" s="71">
        <v>4</v>
      </c>
    </row>
    <row r="1465" spans="1:5" ht="12.75">
      <c r="A1465" s="70" t="s">
        <v>914</v>
      </c>
      <c r="B1465" s="71">
        <v>348</v>
      </c>
      <c r="C1465" s="70" t="s">
        <v>905</v>
      </c>
      <c r="D1465" s="71">
        <v>280</v>
      </c>
      <c r="E1465" s="71" t="s">
        <v>599</v>
      </c>
    </row>
    <row r="1466" spans="1:5" ht="12.75">
      <c r="A1466" s="70" t="s">
        <v>915</v>
      </c>
      <c r="B1466" s="71">
        <v>348</v>
      </c>
      <c r="C1466" s="70" t="s">
        <v>905</v>
      </c>
      <c r="D1466" s="71">
        <v>244</v>
      </c>
      <c r="E1466" s="71" t="s">
        <v>599</v>
      </c>
    </row>
    <row r="1467" spans="1:5" ht="12.75">
      <c r="A1467" s="70" t="s">
        <v>916</v>
      </c>
      <c r="B1467" s="71">
        <v>348</v>
      </c>
      <c r="C1467" s="70" t="s">
        <v>905</v>
      </c>
      <c r="D1467" s="71">
        <v>322</v>
      </c>
      <c r="E1467" s="71">
        <v>26</v>
      </c>
    </row>
    <row r="1468" spans="1:5" ht="12.75">
      <c r="A1468" s="70" t="s">
        <v>917</v>
      </c>
      <c r="B1468" s="71">
        <v>348</v>
      </c>
      <c r="C1468" s="70" t="s">
        <v>905</v>
      </c>
      <c r="D1468" s="71">
        <v>4</v>
      </c>
      <c r="E1468" s="71" t="s">
        <v>599</v>
      </c>
    </row>
    <row r="1469" spans="1:5" ht="12.75">
      <c r="A1469" s="70" t="s">
        <v>918</v>
      </c>
      <c r="B1469" s="71">
        <v>348</v>
      </c>
      <c r="C1469" s="70" t="s">
        <v>905</v>
      </c>
      <c r="D1469" s="71">
        <v>323</v>
      </c>
      <c r="E1469" s="71">
        <v>23</v>
      </c>
    </row>
    <row r="1470" spans="1:5" ht="12.75">
      <c r="A1470" s="70" t="s">
        <v>919</v>
      </c>
      <c r="B1470" s="71">
        <v>348</v>
      </c>
      <c r="C1470" s="70" t="s">
        <v>905</v>
      </c>
      <c r="D1470" s="71">
        <v>301</v>
      </c>
      <c r="E1470" s="71" t="s">
        <v>599</v>
      </c>
    </row>
    <row r="1471" spans="1:5" ht="12.75">
      <c r="A1471" s="70" t="s">
        <v>920</v>
      </c>
      <c r="B1471" s="71">
        <v>348</v>
      </c>
      <c r="C1471" s="70" t="s">
        <v>905</v>
      </c>
      <c r="D1471" s="71">
        <v>327</v>
      </c>
      <c r="E1471" s="71">
        <v>25</v>
      </c>
    </row>
    <row r="1472" spans="1:5" ht="12.75">
      <c r="A1472" s="70" t="s">
        <v>921</v>
      </c>
      <c r="B1472" s="71">
        <v>348</v>
      </c>
      <c r="C1472" s="70" t="s">
        <v>905</v>
      </c>
      <c r="D1472" s="71">
        <v>126</v>
      </c>
      <c r="E1472" s="71" t="s">
        <v>599</v>
      </c>
    </row>
    <row r="1473" spans="1:5" ht="12.75">
      <c r="A1473" s="70" t="s">
        <v>922</v>
      </c>
      <c r="B1473" s="71">
        <v>348</v>
      </c>
      <c r="C1473" s="70" t="s">
        <v>905</v>
      </c>
      <c r="D1473" s="71">
        <v>125</v>
      </c>
      <c r="E1473" s="71" t="s">
        <v>599</v>
      </c>
    </row>
    <row r="1474" spans="1:5" ht="12.75">
      <c r="A1474" s="70" t="s">
        <v>923</v>
      </c>
      <c r="B1474" s="71">
        <v>348</v>
      </c>
      <c r="C1474" s="70" t="s">
        <v>905</v>
      </c>
      <c r="D1474" s="71">
        <v>292</v>
      </c>
      <c r="E1474" s="71">
        <v>10</v>
      </c>
    </row>
    <row r="1475" spans="1:5" ht="12.75">
      <c r="A1475" s="70" t="s">
        <v>924</v>
      </c>
      <c r="B1475" s="71">
        <v>348</v>
      </c>
      <c r="C1475" s="70" t="s">
        <v>905</v>
      </c>
      <c r="D1475" s="71">
        <v>38</v>
      </c>
      <c r="E1475" s="71" t="s">
        <v>599</v>
      </c>
    </row>
    <row r="1476" spans="1:5" ht="12.75">
      <c r="A1476" s="70" t="s">
        <v>925</v>
      </c>
      <c r="B1476" s="71">
        <v>348</v>
      </c>
      <c r="C1476" s="70" t="s">
        <v>905</v>
      </c>
      <c r="D1476" s="71">
        <v>318</v>
      </c>
      <c r="E1476" s="71" t="s">
        <v>599</v>
      </c>
    </row>
    <row r="1477" spans="1:5" ht="12.75">
      <c r="A1477" s="70" t="s">
        <v>926</v>
      </c>
      <c r="B1477" s="71">
        <v>348</v>
      </c>
      <c r="C1477" s="70" t="s">
        <v>905</v>
      </c>
      <c r="D1477" s="71">
        <v>317</v>
      </c>
      <c r="E1477" s="71">
        <v>18</v>
      </c>
    </row>
    <row r="1478" spans="1:5" ht="12.75">
      <c r="A1478" s="70" t="s">
        <v>927</v>
      </c>
      <c r="B1478" s="71">
        <v>348</v>
      </c>
      <c r="C1478" s="70" t="s">
        <v>905</v>
      </c>
      <c r="D1478" s="71">
        <v>282</v>
      </c>
      <c r="E1478" s="71" t="s">
        <v>599</v>
      </c>
    </row>
    <row r="1479" spans="1:5" ht="12.75">
      <c r="A1479" s="70" t="s">
        <v>928</v>
      </c>
      <c r="B1479" s="71">
        <v>348</v>
      </c>
      <c r="C1479" s="70" t="s">
        <v>905</v>
      </c>
      <c r="D1479" s="71">
        <v>298</v>
      </c>
      <c r="E1479" s="71">
        <v>20</v>
      </c>
    </row>
    <row r="1480" spans="1:5" ht="12.75">
      <c r="A1480" s="70" t="s">
        <v>929</v>
      </c>
      <c r="B1480" s="71">
        <v>348</v>
      </c>
      <c r="C1480" s="70" t="s">
        <v>905</v>
      </c>
      <c r="D1480" s="71">
        <v>324</v>
      </c>
      <c r="E1480" s="71" t="s">
        <v>599</v>
      </c>
    </row>
    <row r="1481" spans="1:5" ht="12.75">
      <c r="A1481" s="70" t="s">
        <v>930</v>
      </c>
      <c r="B1481" s="71">
        <v>348</v>
      </c>
      <c r="C1481" s="70" t="s">
        <v>905</v>
      </c>
      <c r="D1481" s="71">
        <v>328</v>
      </c>
      <c r="E1481" s="71" t="s">
        <v>599</v>
      </c>
    </row>
    <row r="1482" spans="1:5" ht="12.75">
      <c r="A1482" s="70" t="s">
        <v>931</v>
      </c>
      <c r="B1482" s="71">
        <v>348</v>
      </c>
      <c r="C1482" s="70" t="s">
        <v>905</v>
      </c>
      <c r="D1482" s="71">
        <v>307</v>
      </c>
      <c r="E1482" s="71">
        <v>21</v>
      </c>
    </row>
    <row r="1483" spans="1:5" ht="12.75">
      <c r="A1483" s="70" t="s">
        <v>932</v>
      </c>
      <c r="B1483" s="71">
        <v>348</v>
      </c>
      <c r="C1483" s="70" t="s">
        <v>905</v>
      </c>
      <c r="D1483" s="71">
        <v>31</v>
      </c>
      <c r="E1483" s="71" t="s">
        <v>599</v>
      </c>
    </row>
    <row r="1484" spans="1:5" ht="12.75">
      <c r="A1484" s="70" t="s">
        <v>933</v>
      </c>
      <c r="B1484" s="71">
        <v>348</v>
      </c>
      <c r="C1484" s="70" t="s">
        <v>905</v>
      </c>
      <c r="D1484" s="71">
        <v>276</v>
      </c>
      <c r="E1484" s="71">
        <v>7</v>
      </c>
    </row>
    <row r="1485" spans="1:5" ht="12.75">
      <c r="A1485" s="70" t="s">
        <v>934</v>
      </c>
      <c r="B1485" s="71">
        <v>348</v>
      </c>
      <c r="C1485" s="70" t="s">
        <v>905</v>
      </c>
      <c r="D1485" s="71">
        <v>89</v>
      </c>
      <c r="E1485" s="71">
        <v>1</v>
      </c>
    </row>
    <row r="1486" spans="1:5" ht="12.75">
      <c r="A1486" s="70" t="s">
        <v>935</v>
      </c>
      <c r="B1486" s="71">
        <v>348</v>
      </c>
      <c r="C1486" s="70" t="s">
        <v>905</v>
      </c>
      <c r="D1486" s="71">
        <v>316</v>
      </c>
      <c r="E1486" s="71" t="s">
        <v>599</v>
      </c>
    </row>
    <row r="1487" spans="1:5" ht="12.75">
      <c r="A1487" s="70" t="s">
        <v>936</v>
      </c>
      <c r="B1487" s="71">
        <v>348</v>
      </c>
      <c r="C1487" s="70" t="s">
        <v>905</v>
      </c>
      <c r="D1487" s="71">
        <v>270</v>
      </c>
      <c r="E1487" s="71">
        <v>3</v>
      </c>
    </row>
    <row r="1488" spans="1:5" ht="12.75">
      <c r="A1488" s="70" t="s">
        <v>937</v>
      </c>
      <c r="B1488" s="71">
        <v>348</v>
      </c>
      <c r="C1488" s="70" t="s">
        <v>905</v>
      </c>
      <c r="D1488" s="71">
        <v>329</v>
      </c>
      <c r="E1488" s="71" t="s">
        <v>599</v>
      </c>
    </row>
    <row r="1489" spans="1:5" ht="12.75">
      <c r="A1489" s="70" t="s">
        <v>938</v>
      </c>
      <c r="B1489" s="71">
        <v>348</v>
      </c>
      <c r="C1489" s="70" t="s">
        <v>905</v>
      </c>
      <c r="D1489" s="71">
        <v>311</v>
      </c>
      <c r="E1489" s="71">
        <v>17</v>
      </c>
    </row>
    <row r="1490" spans="1:5" ht="12.75">
      <c r="A1490" s="70" t="s">
        <v>939</v>
      </c>
      <c r="B1490" s="71">
        <v>348</v>
      </c>
      <c r="C1490" s="70" t="s">
        <v>905</v>
      </c>
      <c r="D1490" s="71">
        <v>330</v>
      </c>
      <c r="E1490" s="71" t="s">
        <v>599</v>
      </c>
    </row>
    <row r="1491" spans="1:5" ht="12.75">
      <c r="A1491" s="70" t="s">
        <v>940</v>
      </c>
      <c r="B1491" s="71">
        <v>348</v>
      </c>
      <c r="C1491" s="70" t="s">
        <v>905</v>
      </c>
      <c r="D1491" s="71">
        <v>299</v>
      </c>
      <c r="E1491" s="71">
        <v>22</v>
      </c>
    </row>
    <row r="1492" spans="1:5" ht="12.75">
      <c r="A1492" s="70" t="s">
        <v>941</v>
      </c>
      <c r="B1492" s="71">
        <v>348</v>
      </c>
      <c r="C1492" s="70" t="s">
        <v>905</v>
      </c>
      <c r="D1492" s="71">
        <v>312</v>
      </c>
      <c r="E1492" s="71" t="s">
        <v>599</v>
      </c>
    </row>
    <row r="1493" spans="1:5" ht="12.75">
      <c r="A1493" s="70" t="s">
        <v>942</v>
      </c>
      <c r="B1493" s="71">
        <v>348</v>
      </c>
      <c r="C1493" s="70" t="s">
        <v>905</v>
      </c>
      <c r="D1493" s="71">
        <v>331</v>
      </c>
      <c r="E1493" s="71" t="s">
        <v>599</v>
      </c>
    </row>
    <row r="1494" spans="1:5" ht="12.75">
      <c r="A1494" s="70" t="s">
        <v>943</v>
      </c>
      <c r="B1494" s="71">
        <v>348</v>
      </c>
      <c r="C1494" s="70" t="s">
        <v>905</v>
      </c>
      <c r="D1494" s="71">
        <v>303</v>
      </c>
      <c r="E1494" s="71">
        <v>15</v>
      </c>
    </row>
    <row r="1495" spans="1:5" ht="12.75">
      <c r="A1495" s="70" t="s">
        <v>944</v>
      </c>
      <c r="B1495" s="71">
        <v>348</v>
      </c>
      <c r="C1495" s="70" t="s">
        <v>905</v>
      </c>
      <c r="D1495" s="71">
        <v>302</v>
      </c>
      <c r="E1495" s="71">
        <v>19</v>
      </c>
    </row>
    <row r="1496" spans="1:5" ht="12.75">
      <c r="A1496" s="70" t="s">
        <v>945</v>
      </c>
      <c r="B1496" s="71">
        <v>348</v>
      </c>
      <c r="C1496" s="70" t="s">
        <v>905</v>
      </c>
      <c r="D1496" s="71">
        <v>319</v>
      </c>
      <c r="E1496" s="71" t="s">
        <v>599</v>
      </c>
    </row>
    <row r="1497" spans="1:5" ht="12.75">
      <c r="A1497" s="70" t="s">
        <v>946</v>
      </c>
      <c r="B1497" s="71">
        <v>348</v>
      </c>
      <c r="C1497" s="70" t="s">
        <v>905</v>
      </c>
      <c r="D1497" s="71">
        <v>297</v>
      </c>
      <c r="E1497" s="71">
        <v>12</v>
      </c>
    </row>
    <row r="1498" spans="1:5" ht="12.75">
      <c r="A1498" s="70" t="s">
        <v>947</v>
      </c>
      <c r="B1498" s="71">
        <v>348</v>
      </c>
      <c r="C1498" s="70" t="s">
        <v>905</v>
      </c>
      <c r="D1498" s="71">
        <v>300</v>
      </c>
      <c r="E1498" s="71">
        <v>16</v>
      </c>
    </row>
    <row r="1499" spans="1:5" ht="12.75">
      <c r="A1499" s="70" t="s">
        <v>948</v>
      </c>
      <c r="B1499" s="71">
        <v>348</v>
      </c>
      <c r="C1499" s="70" t="s">
        <v>905</v>
      </c>
      <c r="D1499" s="71">
        <v>314</v>
      </c>
      <c r="E1499" s="71" t="s">
        <v>599</v>
      </c>
    </row>
    <row r="1500" spans="1:5" ht="12.75">
      <c r="A1500" s="70" t="s">
        <v>949</v>
      </c>
      <c r="B1500" s="71">
        <v>348</v>
      </c>
      <c r="C1500" s="70" t="s">
        <v>905</v>
      </c>
      <c r="D1500" s="71">
        <v>44</v>
      </c>
      <c r="E1500" s="71" t="s">
        <v>599</v>
      </c>
    </row>
    <row r="1501" spans="1:5" ht="12.75">
      <c r="A1501" s="70" t="s">
        <v>950</v>
      </c>
      <c r="B1501" s="71">
        <v>348</v>
      </c>
      <c r="C1501" s="70" t="s">
        <v>905</v>
      </c>
      <c r="D1501" s="71">
        <v>325</v>
      </c>
      <c r="E1501" s="71" t="s">
        <v>599</v>
      </c>
    </row>
    <row r="1502" spans="1:5" ht="12.75">
      <c r="A1502" s="70" t="s">
        <v>951</v>
      </c>
      <c r="B1502" s="71">
        <v>348</v>
      </c>
      <c r="C1502" s="70" t="s">
        <v>905</v>
      </c>
      <c r="D1502" s="71">
        <v>217</v>
      </c>
      <c r="E1502" s="71" t="s">
        <v>599</v>
      </c>
    </row>
    <row r="1503" spans="1:5" ht="12.75">
      <c r="A1503" s="70" t="s">
        <v>952</v>
      </c>
      <c r="B1503" s="71">
        <v>348</v>
      </c>
      <c r="C1503" s="70" t="s">
        <v>905</v>
      </c>
      <c r="D1503" s="71">
        <v>258</v>
      </c>
      <c r="E1503" s="71">
        <v>9</v>
      </c>
    </row>
    <row r="1504" spans="1:5" ht="12.75">
      <c r="A1504" s="70" t="s">
        <v>953</v>
      </c>
      <c r="B1504" s="71">
        <v>348</v>
      </c>
      <c r="C1504" s="70" t="s">
        <v>905</v>
      </c>
      <c r="D1504" s="71">
        <v>313</v>
      </c>
      <c r="E1504" s="71">
        <v>5</v>
      </c>
    </row>
    <row r="1505" spans="1:5" ht="12.75">
      <c r="A1505" s="70" t="s">
        <v>954</v>
      </c>
      <c r="B1505" s="71">
        <v>348</v>
      </c>
      <c r="C1505" s="70" t="s">
        <v>905</v>
      </c>
      <c r="D1505" s="71">
        <v>306</v>
      </c>
      <c r="E1505" s="71">
        <v>14</v>
      </c>
    </row>
    <row r="1506" spans="1:5" ht="12.75">
      <c r="A1506" s="70" t="s">
        <v>900</v>
      </c>
      <c r="B1506" s="71">
        <v>348</v>
      </c>
      <c r="C1506" s="70" t="s">
        <v>905</v>
      </c>
      <c r="D1506" s="71">
        <v>193</v>
      </c>
      <c r="E1506" s="71" t="s">
        <v>599</v>
      </c>
    </row>
    <row r="1507" spans="1:5" ht="12.75">
      <c r="A1507" s="70" t="s">
        <v>955</v>
      </c>
      <c r="B1507" s="71">
        <v>348</v>
      </c>
      <c r="C1507" s="70" t="s">
        <v>905</v>
      </c>
      <c r="D1507" s="71">
        <v>320</v>
      </c>
      <c r="E1507" s="71" t="s">
        <v>599</v>
      </c>
    </row>
    <row r="1508" spans="1:5" ht="12.75">
      <c r="A1508" s="70" t="s">
        <v>956</v>
      </c>
      <c r="B1508" s="71">
        <v>348</v>
      </c>
      <c r="C1508" s="70" t="s">
        <v>905</v>
      </c>
      <c r="D1508" s="71">
        <v>208</v>
      </c>
      <c r="E1508" s="71">
        <v>6</v>
      </c>
    </row>
    <row r="1509" spans="1:5" ht="12.75">
      <c r="A1509" s="70" t="s">
        <v>957</v>
      </c>
      <c r="B1509" s="71">
        <v>348</v>
      </c>
      <c r="C1509" s="70" t="s">
        <v>905</v>
      </c>
      <c r="D1509" s="71">
        <v>321</v>
      </c>
      <c r="E1509" s="71">
        <v>24</v>
      </c>
    </row>
    <row r="1510" spans="1:5" ht="12.75">
      <c r="A1510" s="70" t="s">
        <v>958</v>
      </c>
      <c r="B1510" s="71">
        <v>373</v>
      </c>
      <c r="C1510" s="70" t="s">
        <v>959</v>
      </c>
      <c r="D1510" s="71">
        <v>35</v>
      </c>
      <c r="E1510" s="71">
        <v>11</v>
      </c>
    </row>
    <row r="1511" spans="1:5" ht="12.75">
      <c r="A1511" s="70" t="s">
        <v>960</v>
      </c>
      <c r="B1511" s="71">
        <v>373</v>
      </c>
      <c r="C1511" s="70" t="s">
        <v>959</v>
      </c>
      <c r="D1511" s="71">
        <v>137</v>
      </c>
      <c r="E1511" s="71">
        <v>15</v>
      </c>
    </row>
    <row r="1512" spans="1:5" ht="12.75">
      <c r="A1512" s="70" t="s">
        <v>961</v>
      </c>
      <c r="B1512" s="71">
        <v>373</v>
      </c>
      <c r="C1512" s="70" t="s">
        <v>959</v>
      </c>
      <c r="D1512" s="71">
        <v>79</v>
      </c>
      <c r="E1512" s="71" t="s">
        <v>599</v>
      </c>
    </row>
    <row r="1513" spans="1:5" ht="12.75">
      <c r="A1513" s="70" t="s">
        <v>833</v>
      </c>
      <c r="B1513" s="71">
        <v>373</v>
      </c>
      <c r="C1513" s="70" t="s">
        <v>959</v>
      </c>
      <c r="D1513" s="71">
        <v>155</v>
      </c>
      <c r="E1513" s="71" t="s">
        <v>599</v>
      </c>
    </row>
    <row r="1514" spans="1:5" ht="12.75">
      <c r="A1514" s="70" t="s">
        <v>962</v>
      </c>
      <c r="B1514" s="71">
        <v>373</v>
      </c>
      <c r="C1514" s="70" t="s">
        <v>959</v>
      </c>
      <c r="D1514" s="71">
        <v>118</v>
      </c>
      <c r="E1514" s="71">
        <v>16</v>
      </c>
    </row>
    <row r="1515" spans="1:5" ht="12.75">
      <c r="A1515" s="70" t="s">
        <v>963</v>
      </c>
      <c r="B1515" s="71">
        <v>373</v>
      </c>
      <c r="C1515" s="70" t="s">
        <v>959</v>
      </c>
      <c r="D1515" s="71">
        <v>75</v>
      </c>
      <c r="E1515" s="71">
        <v>2</v>
      </c>
    </row>
    <row r="1516" spans="1:5" ht="12.75">
      <c r="A1516" s="70" t="s">
        <v>777</v>
      </c>
      <c r="B1516" s="71">
        <v>373</v>
      </c>
      <c r="C1516" s="70" t="s">
        <v>959</v>
      </c>
      <c r="D1516" s="71">
        <v>175</v>
      </c>
      <c r="E1516" s="71">
        <v>7</v>
      </c>
    </row>
    <row r="1517" spans="1:5" ht="12.75">
      <c r="A1517" s="70" t="s">
        <v>964</v>
      </c>
      <c r="B1517" s="71">
        <v>373</v>
      </c>
      <c r="C1517" s="70" t="s">
        <v>959</v>
      </c>
      <c r="D1517" s="71">
        <v>178</v>
      </c>
      <c r="E1517" s="71">
        <v>17</v>
      </c>
    </row>
    <row r="1518" spans="1:5" ht="12.75">
      <c r="A1518" s="70" t="s">
        <v>965</v>
      </c>
      <c r="B1518" s="71">
        <v>373</v>
      </c>
      <c r="C1518" s="70" t="s">
        <v>959</v>
      </c>
      <c r="D1518" s="71">
        <v>68</v>
      </c>
      <c r="E1518" s="71" t="s">
        <v>599</v>
      </c>
    </row>
    <row r="1519" spans="1:5" ht="12.75">
      <c r="A1519" s="70" t="s">
        <v>966</v>
      </c>
      <c r="B1519" s="71">
        <v>373</v>
      </c>
      <c r="C1519" s="70" t="s">
        <v>959</v>
      </c>
      <c r="D1519" s="71">
        <v>95</v>
      </c>
      <c r="E1519" s="71">
        <v>4</v>
      </c>
    </row>
    <row r="1520" spans="1:5" ht="12.75">
      <c r="A1520" s="70" t="s">
        <v>967</v>
      </c>
      <c r="B1520" s="71">
        <v>373</v>
      </c>
      <c r="C1520" s="70" t="s">
        <v>959</v>
      </c>
      <c r="D1520" s="71">
        <v>61</v>
      </c>
      <c r="E1520" s="71">
        <v>5</v>
      </c>
    </row>
    <row r="1521" spans="1:5" ht="12.75">
      <c r="A1521" s="70" t="s">
        <v>968</v>
      </c>
      <c r="B1521" s="71">
        <v>373</v>
      </c>
      <c r="C1521" s="70" t="s">
        <v>959</v>
      </c>
      <c r="D1521" s="71">
        <v>171</v>
      </c>
      <c r="E1521" s="71" t="s">
        <v>599</v>
      </c>
    </row>
    <row r="1522" spans="1:5" ht="12.75">
      <c r="A1522" s="70" t="s">
        <v>969</v>
      </c>
      <c r="B1522" s="71">
        <v>373</v>
      </c>
      <c r="C1522" s="70" t="s">
        <v>959</v>
      </c>
      <c r="D1522" s="71">
        <v>141</v>
      </c>
      <c r="E1522" s="71">
        <v>20</v>
      </c>
    </row>
    <row r="1523" spans="1:5" ht="12.75">
      <c r="A1523" s="70" t="s">
        <v>970</v>
      </c>
      <c r="B1523" s="71">
        <v>373</v>
      </c>
      <c r="C1523" s="70" t="s">
        <v>959</v>
      </c>
      <c r="D1523" s="71">
        <v>163</v>
      </c>
      <c r="E1523" s="71" t="s">
        <v>599</v>
      </c>
    </row>
    <row r="1524" spans="1:5" ht="12.75">
      <c r="A1524" s="70" t="s">
        <v>699</v>
      </c>
      <c r="B1524" s="71">
        <v>373</v>
      </c>
      <c r="C1524" s="70" t="s">
        <v>959</v>
      </c>
      <c r="D1524" s="71">
        <v>169</v>
      </c>
      <c r="E1524" s="71">
        <v>14</v>
      </c>
    </row>
    <row r="1525" spans="1:5" ht="12.75">
      <c r="A1525" s="70" t="s">
        <v>971</v>
      </c>
      <c r="B1525" s="71">
        <v>373</v>
      </c>
      <c r="C1525" s="70" t="s">
        <v>959</v>
      </c>
      <c r="D1525" s="71">
        <v>142</v>
      </c>
      <c r="E1525" s="71">
        <v>12</v>
      </c>
    </row>
    <row r="1526" spans="1:5" ht="12.75">
      <c r="A1526" s="70" t="s">
        <v>972</v>
      </c>
      <c r="B1526" s="71">
        <v>373</v>
      </c>
      <c r="C1526" s="70" t="s">
        <v>959</v>
      </c>
      <c r="D1526" s="71">
        <v>179</v>
      </c>
      <c r="E1526" s="71">
        <v>19</v>
      </c>
    </row>
    <row r="1527" spans="1:5" ht="12.75">
      <c r="A1527" s="70" t="s">
        <v>780</v>
      </c>
      <c r="B1527" s="71">
        <v>373</v>
      </c>
      <c r="C1527" s="70" t="s">
        <v>959</v>
      </c>
      <c r="D1527" s="71">
        <v>177</v>
      </c>
      <c r="E1527" s="71">
        <v>6</v>
      </c>
    </row>
    <row r="1528" spans="1:5" ht="12.75">
      <c r="A1528" s="70" t="s">
        <v>973</v>
      </c>
      <c r="B1528" s="71">
        <v>373</v>
      </c>
      <c r="C1528" s="70" t="s">
        <v>959</v>
      </c>
      <c r="D1528" s="71">
        <v>150</v>
      </c>
      <c r="E1528" s="71" t="s">
        <v>599</v>
      </c>
    </row>
    <row r="1529" spans="1:5" ht="12.75">
      <c r="A1529" s="70" t="s">
        <v>974</v>
      </c>
      <c r="B1529" s="71">
        <v>373</v>
      </c>
      <c r="C1529" s="70" t="s">
        <v>959</v>
      </c>
      <c r="D1529" s="71">
        <v>143</v>
      </c>
      <c r="E1529" s="71">
        <v>18</v>
      </c>
    </row>
    <row r="1530" spans="1:5" ht="12.75">
      <c r="A1530" s="70" t="s">
        <v>975</v>
      </c>
      <c r="B1530" s="71">
        <v>373</v>
      </c>
      <c r="C1530" s="70" t="s">
        <v>959</v>
      </c>
      <c r="D1530" s="71">
        <v>144</v>
      </c>
      <c r="E1530" s="71">
        <v>13</v>
      </c>
    </row>
    <row r="1531" spans="1:5" ht="12.75">
      <c r="A1531" s="70" t="s">
        <v>976</v>
      </c>
      <c r="B1531" s="71">
        <v>373</v>
      </c>
      <c r="C1531" s="70" t="s">
        <v>959</v>
      </c>
      <c r="D1531" s="71">
        <v>168</v>
      </c>
      <c r="E1531" s="71" t="s">
        <v>599</v>
      </c>
    </row>
    <row r="1532" spans="1:5" ht="12.75">
      <c r="A1532" s="70" t="s">
        <v>977</v>
      </c>
      <c r="B1532" s="71">
        <v>373</v>
      </c>
      <c r="C1532" s="70" t="s">
        <v>959</v>
      </c>
      <c r="D1532" s="71">
        <v>145</v>
      </c>
      <c r="E1532" s="71" t="s">
        <v>599</v>
      </c>
    </row>
    <row r="1533" spans="1:5" ht="12.75">
      <c r="A1533" s="70" t="s">
        <v>978</v>
      </c>
      <c r="B1533" s="71">
        <v>373</v>
      </c>
      <c r="C1533" s="70" t="s">
        <v>959</v>
      </c>
      <c r="D1533" s="71">
        <v>131</v>
      </c>
      <c r="E1533" s="71" t="s">
        <v>599</v>
      </c>
    </row>
    <row r="1534" spans="1:5" ht="12.75">
      <c r="A1534" s="70" t="s">
        <v>979</v>
      </c>
      <c r="B1534" s="71">
        <v>373</v>
      </c>
      <c r="C1534" s="70" t="s">
        <v>959</v>
      </c>
      <c r="D1534" s="71">
        <v>133</v>
      </c>
      <c r="E1534" s="71" t="s">
        <v>599</v>
      </c>
    </row>
    <row r="1535" spans="1:5" ht="12.75">
      <c r="A1535" s="70" t="s">
        <v>782</v>
      </c>
      <c r="B1535" s="71">
        <v>373</v>
      </c>
      <c r="C1535" s="70" t="s">
        <v>959</v>
      </c>
      <c r="D1535" s="71">
        <v>176</v>
      </c>
      <c r="E1535" s="71">
        <v>10</v>
      </c>
    </row>
    <row r="1536" spans="1:5" ht="12.75">
      <c r="A1536" s="70" t="s">
        <v>980</v>
      </c>
      <c r="B1536" s="71">
        <v>373</v>
      </c>
      <c r="C1536" s="70" t="s">
        <v>959</v>
      </c>
      <c r="D1536" s="71">
        <v>90</v>
      </c>
      <c r="E1536" s="71" t="s">
        <v>599</v>
      </c>
    </row>
    <row r="1537" spans="1:5" ht="12.75">
      <c r="A1537" s="70" t="s">
        <v>981</v>
      </c>
      <c r="B1537" s="71">
        <v>373</v>
      </c>
      <c r="C1537" s="70" t="s">
        <v>959</v>
      </c>
      <c r="D1537" s="71">
        <v>114</v>
      </c>
      <c r="E1537" s="71">
        <v>9</v>
      </c>
    </row>
    <row r="1538" spans="1:5" ht="12.75">
      <c r="A1538" s="70" t="s">
        <v>982</v>
      </c>
      <c r="B1538" s="71">
        <v>373</v>
      </c>
      <c r="C1538" s="70" t="s">
        <v>959</v>
      </c>
      <c r="D1538" s="71">
        <v>167</v>
      </c>
      <c r="E1538" s="71" t="s">
        <v>599</v>
      </c>
    </row>
    <row r="1539" spans="1:5" ht="12.75">
      <c r="A1539" s="70" t="s">
        <v>983</v>
      </c>
      <c r="B1539" s="71">
        <v>373</v>
      </c>
      <c r="C1539" s="70" t="s">
        <v>959</v>
      </c>
      <c r="D1539" s="71">
        <v>153</v>
      </c>
      <c r="E1539" s="71">
        <v>21</v>
      </c>
    </row>
    <row r="1540" spans="1:5" ht="12.75">
      <c r="A1540" s="70" t="s">
        <v>984</v>
      </c>
      <c r="B1540" s="71">
        <v>373</v>
      </c>
      <c r="C1540" s="70" t="s">
        <v>959</v>
      </c>
      <c r="D1540" s="71">
        <v>51</v>
      </c>
      <c r="E1540" s="71">
        <v>1</v>
      </c>
    </row>
    <row r="1541" spans="1:5" ht="12.75">
      <c r="A1541" s="70" t="s">
        <v>985</v>
      </c>
      <c r="B1541" s="71">
        <v>373</v>
      </c>
      <c r="C1541" s="70" t="s">
        <v>959</v>
      </c>
      <c r="D1541" s="71">
        <v>113</v>
      </c>
      <c r="E1541" s="71" t="s">
        <v>599</v>
      </c>
    </row>
    <row r="1542" spans="1:5" ht="12.75">
      <c r="A1542" s="70" t="s">
        <v>581</v>
      </c>
      <c r="B1542" s="71">
        <v>373</v>
      </c>
      <c r="C1542" s="70" t="s">
        <v>959</v>
      </c>
      <c r="D1542" s="71">
        <v>1</v>
      </c>
      <c r="E1542" s="71" t="s">
        <v>599</v>
      </c>
    </row>
    <row r="1543" spans="1:5" ht="12.75">
      <c r="A1543" s="70" t="s">
        <v>986</v>
      </c>
      <c r="B1543" s="71">
        <v>373</v>
      </c>
      <c r="C1543" s="70" t="s">
        <v>959</v>
      </c>
      <c r="D1543" s="71">
        <v>54</v>
      </c>
      <c r="E1543" s="71">
        <v>8</v>
      </c>
    </row>
    <row r="1544" spans="1:5" ht="12.75">
      <c r="A1544" s="70" t="s">
        <v>987</v>
      </c>
      <c r="B1544" s="71">
        <v>373</v>
      </c>
      <c r="C1544" s="70" t="s">
        <v>959</v>
      </c>
      <c r="D1544" s="71">
        <v>27</v>
      </c>
      <c r="E1544" s="71">
        <v>3</v>
      </c>
    </row>
    <row r="1545" spans="1:5" ht="12.75">
      <c r="A1545" s="70" t="s">
        <v>988</v>
      </c>
      <c r="B1545" s="71">
        <v>400</v>
      </c>
      <c r="C1545" s="70" t="s">
        <v>989</v>
      </c>
      <c r="D1545" s="71">
        <v>119</v>
      </c>
      <c r="E1545" s="71">
        <v>11</v>
      </c>
    </row>
    <row r="1546" spans="1:5" ht="12.75">
      <c r="A1546" s="70" t="s">
        <v>990</v>
      </c>
      <c r="B1546" s="71">
        <v>400</v>
      </c>
      <c r="C1546" s="70" t="s">
        <v>989</v>
      </c>
      <c r="D1546" s="71">
        <v>118</v>
      </c>
      <c r="E1546" s="71">
        <v>2</v>
      </c>
    </row>
    <row r="1547" spans="1:5" ht="12.75">
      <c r="A1547" s="70" t="s">
        <v>991</v>
      </c>
      <c r="B1547" s="71">
        <v>400</v>
      </c>
      <c r="C1547" s="70" t="s">
        <v>989</v>
      </c>
      <c r="D1547" s="71">
        <v>27</v>
      </c>
      <c r="E1547" s="71">
        <v>16</v>
      </c>
    </row>
    <row r="1548" spans="1:5" ht="12.75">
      <c r="A1548" s="70" t="s">
        <v>992</v>
      </c>
      <c r="B1548" s="71">
        <v>400</v>
      </c>
      <c r="C1548" s="70" t="s">
        <v>989</v>
      </c>
      <c r="D1548" s="71">
        <v>69</v>
      </c>
      <c r="E1548" s="71" t="s">
        <v>599</v>
      </c>
    </row>
    <row r="1549" spans="1:5" ht="12.75">
      <c r="A1549" s="70" t="s">
        <v>993</v>
      </c>
      <c r="B1549" s="71">
        <v>400</v>
      </c>
      <c r="C1549" s="70" t="s">
        <v>989</v>
      </c>
      <c r="D1549" s="71">
        <v>12</v>
      </c>
      <c r="E1549" s="71" t="s">
        <v>599</v>
      </c>
    </row>
    <row r="1550" spans="1:5" ht="12.75">
      <c r="A1550" s="70" t="s">
        <v>994</v>
      </c>
      <c r="B1550" s="71">
        <v>400</v>
      </c>
      <c r="C1550" s="70" t="s">
        <v>989</v>
      </c>
      <c r="D1550" s="71">
        <v>120</v>
      </c>
      <c r="E1550" s="71">
        <v>12</v>
      </c>
    </row>
    <row r="1551" spans="1:5" ht="12.75">
      <c r="A1551" s="70" t="s">
        <v>995</v>
      </c>
      <c r="B1551" s="71">
        <v>400</v>
      </c>
      <c r="C1551" s="70" t="s">
        <v>989</v>
      </c>
      <c r="D1551" s="71">
        <v>110</v>
      </c>
      <c r="E1551" s="71">
        <v>6</v>
      </c>
    </row>
    <row r="1552" spans="1:5" ht="12.75">
      <c r="A1552" s="70" t="s">
        <v>996</v>
      </c>
      <c r="B1552" s="71">
        <v>400</v>
      </c>
      <c r="C1552" s="70" t="s">
        <v>989</v>
      </c>
      <c r="D1552" s="71">
        <v>121</v>
      </c>
      <c r="E1552" s="71">
        <v>7</v>
      </c>
    </row>
    <row r="1553" spans="1:5" ht="12.75">
      <c r="A1553" s="70" t="s">
        <v>997</v>
      </c>
      <c r="B1553" s="71">
        <v>400</v>
      </c>
      <c r="C1553" s="70" t="s">
        <v>989</v>
      </c>
      <c r="D1553" s="71">
        <v>92</v>
      </c>
      <c r="E1553" s="71" t="s">
        <v>599</v>
      </c>
    </row>
    <row r="1554" spans="1:5" ht="12.75">
      <c r="A1554" s="70" t="s">
        <v>998</v>
      </c>
      <c r="B1554" s="71">
        <v>400</v>
      </c>
      <c r="C1554" s="70" t="s">
        <v>989</v>
      </c>
      <c r="D1554" s="71">
        <v>15</v>
      </c>
      <c r="E1554" s="71" t="s">
        <v>599</v>
      </c>
    </row>
    <row r="1555" spans="1:5" ht="12.75">
      <c r="A1555" s="70" t="s">
        <v>999</v>
      </c>
      <c r="B1555" s="71">
        <v>400</v>
      </c>
      <c r="C1555" s="70" t="s">
        <v>989</v>
      </c>
      <c r="D1555" s="71">
        <v>109</v>
      </c>
      <c r="E1555" s="71">
        <v>1</v>
      </c>
    </row>
    <row r="1556" spans="1:5" ht="12.75">
      <c r="A1556" s="70" t="s">
        <v>1000</v>
      </c>
      <c r="B1556" s="71">
        <v>400</v>
      </c>
      <c r="C1556" s="70" t="s">
        <v>989</v>
      </c>
      <c r="D1556" s="71">
        <v>113</v>
      </c>
      <c r="E1556" s="71">
        <v>15</v>
      </c>
    </row>
    <row r="1557" spans="1:5" ht="12.75">
      <c r="A1557" s="70" t="s">
        <v>1001</v>
      </c>
      <c r="B1557" s="71">
        <v>400</v>
      </c>
      <c r="C1557" s="70" t="s">
        <v>989</v>
      </c>
      <c r="D1557" s="71">
        <v>101</v>
      </c>
      <c r="E1557" s="71">
        <v>3</v>
      </c>
    </row>
    <row r="1558" spans="1:5" ht="12.75">
      <c r="A1558" s="70" t="s">
        <v>1002</v>
      </c>
      <c r="B1558" s="71">
        <v>400</v>
      </c>
      <c r="C1558" s="70" t="s">
        <v>989</v>
      </c>
      <c r="D1558" s="71">
        <v>122</v>
      </c>
      <c r="E1558" s="71">
        <v>14</v>
      </c>
    </row>
    <row r="1559" spans="1:5" ht="12.75">
      <c r="A1559" s="70" t="s">
        <v>1003</v>
      </c>
      <c r="B1559" s="71">
        <v>400</v>
      </c>
      <c r="C1559" s="70" t="s">
        <v>989</v>
      </c>
      <c r="D1559" s="71">
        <v>93</v>
      </c>
      <c r="E1559" s="71">
        <v>4</v>
      </c>
    </row>
    <row r="1560" spans="1:5" ht="12.75">
      <c r="A1560" s="70" t="s">
        <v>1004</v>
      </c>
      <c r="B1560" s="71">
        <v>400</v>
      </c>
      <c r="C1560" s="70" t="s">
        <v>989</v>
      </c>
      <c r="D1560" s="71">
        <v>10</v>
      </c>
      <c r="E1560" s="71" t="s">
        <v>599</v>
      </c>
    </row>
    <row r="1561" spans="1:5" ht="12.75">
      <c r="A1561" s="70" t="s">
        <v>1005</v>
      </c>
      <c r="B1561" s="71">
        <v>400</v>
      </c>
      <c r="C1561" s="70" t="s">
        <v>989</v>
      </c>
      <c r="D1561" s="71">
        <v>123</v>
      </c>
      <c r="E1561" s="71">
        <v>13</v>
      </c>
    </row>
    <row r="1562" spans="1:5" ht="12.75">
      <c r="A1562" s="70" t="s">
        <v>1006</v>
      </c>
      <c r="B1562" s="71">
        <v>400</v>
      </c>
      <c r="C1562" s="70" t="s">
        <v>989</v>
      </c>
      <c r="D1562" s="71">
        <v>102</v>
      </c>
      <c r="E1562" s="71" t="s">
        <v>599</v>
      </c>
    </row>
    <row r="1563" spans="1:5" ht="12.75">
      <c r="A1563" s="70" t="s">
        <v>1007</v>
      </c>
      <c r="B1563" s="71">
        <v>400</v>
      </c>
      <c r="C1563" s="70" t="s">
        <v>989</v>
      </c>
      <c r="D1563" s="71">
        <v>124</v>
      </c>
      <c r="E1563" s="71">
        <v>5</v>
      </c>
    </row>
    <row r="1564" spans="1:5" ht="12.75">
      <c r="A1564" s="70" t="s">
        <v>892</v>
      </c>
      <c r="B1564" s="71">
        <v>400</v>
      </c>
      <c r="C1564" s="70" t="s">
        <v>989</v>
      </c>
      <c r="D1564" s="71">
        <v>30</v>
      </c>
      <c r="E1564" s="71">
        <v>8</v>
      </c>
    </row>
    <row r="1565" spans="1:5" ht="12.75">
      <c r="A1565" s="70" t="s">
        <v>1008</v>
      </c>
      <c r="B1565" s="71">
        <v>400</v>
      </c>
      <c r="C1565" s="70" t="s">
        <v>989</v>
      </c>
      <c r="D1565" s="71">
        <v>125</v>
      </c>
      <c r="E1565" s="71">
        <v>17</v>
      </c>
    </row>
    <row r="1566" spans="1:5" ht="12.75">
      <c r="A1566" s="70" t="s">
        <v>1009</v>
      </c>
      <c r="B1566" s="71">
        <v>400</v>
      </c>
      <c r="C1566" s="70" t="s">
        <v>989</v>
      </c>
      <c r="D1566" s="71">
        <v>112</v>
      </c>
      <c r="E1566" s="71">
        <v>20</v>
      </c>
    </row>
    <row r="1567" spans="1:5" ht="12.75">
      <c r="A1567" s="70" t="s">
        <v>1010</v>
      </c>
      <c r="B1567" s="71">
        <v>400</v>
      </c>
      <c r="C1567" s="70" t="s">
        <v>989</v>
      </c>
      <c r="D1567" s="71">
        <v>35</v>
      </c>
      <c r="E1567" s="71">
        <v>9</v>
      </c>
    </row>
    <row r="1568" spans="1:5" ht="12.75">
      <c r="A1568" s="70" t="s">
        <v>1011</v>
      </c>
      <c r="B1568" s="71">
        <v>400</v>
      </c>
      <c r="C1568" s="70" t="s">
        <v>989</v>
      </c>
      <c r="D1568" s="71">
        <v>24</v>
      </c>
      <c r="E1568" s="71">
        <v>10</v>
      </c>
    </row>
    <row r="1569" spans="1:5" ht="12.75">
      <c r="A1569" s="70" t="s">
        <v>1012</v>
      </c>
      <c r="B1569" s="71">
        <v>400</v>
      </c>
      <c r="C1569" s="70" t="s">
        <v>989</v>
      </c>
      <c r="D1569" s="71">
        <v>51</v>
      </c>
      <c r="E1569" s="71" t="s">
        <v>599</v>
      </c>
    </row>
    <row r="1570" spans="1:5" ht="12.75">
      <c r="A1570" s="70" t="s">
        <v>1013</v>
      </c>
      <c r="B1570" s="71">
        <v>400</v>
      </c>
      <c r="C1570" s="70" t="s">
        <v>989</v>
      </c>
      <c r="D1570" s="71">
        <v>94</v>
      </c>
      <c r="E1570" s="71" t="s">
        <v>599</v>
      </c>
    </row>
    <row r="1571" spans="1:5" ht="12.75">
      <c r="A1571" s="70" t="s">
        <v>1014</v>
      </c>
      <c r="B1571" s="71">
        <v>400</v>
      </c>
      <c r="C1571" s="70" t="s">
        <v>989</v>
      </c>
      <c r="D1571" s="71">
        <v>39</v>
      </c>
      <c r="E1571" s="71" t="s">
        <v>599</v>
      </c>
    </row>
    <row r="1572" spans="1:5" ht="12.75">
      <c r="A1572" s="70" t="s">
        <v>1015</v>
      </c>
      <c r="B1572" s="71">
        <v>400</v>
      </c>
      <c r="C1572" s="70" t="s">
        <v>989</v>
      </c>
      <c r="D1572" s="71">
        <v>38</v>
      </c>
      <c r="E1572" s="71" t="s">
        <v>599</v>
      </c>
    </row>
    <row r="1573" spans="1:5" ht="12.75">
      <c r="A1573" s="70" t="s">
        <v>1016</v>
      </c>
      <c r="B1573" s="71">
        <v>400</v>
      </c>
      <c r="C1573" s="70" t="s">
        <v>989</v>
      </c>
      <c r="D1573" s="71">
        <v>90</v>
      </c>
      <c r="E1573" s="71">
        <v>18</v>
      </c>
    </row>
    <row r="1574" spans="1:5" ht="12.75">
      <c r="A1574" s="70" t="s">
        <v>1017</v>
      </c>
      <c r="B1574" s="71">
        <v>400</v>
      </c>
      <c r="C1574" s="70" t="s">
        <v>989</v>
      </c>
      <c r="D1574" s="71">
        <v>63</v>
      </c>
      <c r="E1574" s="71">
        <v>19</v>
      </c>
    </row>
    <row r="1575" spans="1:5" ht="12.75">
      <c r="A1575" s="70" t="s">
        <v>1018</v>
      </c>
      <c r="B1575" s="71">
        <v>418</v>
      </c>
      <c r="C1575" s="70" t="s">
        <v>1019</v>
      </c>
      <c r="D1575" s="71">
        <v>17</v>
      </c>
      <c r="E1575" s="71">
        <v>13</v>
      </c>
    </row>
    <row r="1576" spans="1:5" ht="12.75">
      <c r="A1576" s="70" t="s">
        <v>1020</v>
      </c>
      <c r="B1576" s="71">
        <v>418</v>
      </c>
      <c r="C1576" s="70" t="s">
        <v>1019</v>
      </c>
      <c r="D1576" s="71">
        <v>22</v>
      </c>
      <c r="E1576" s="71">
        <v>7</v>
      </c>
    </row>
    <row r="1577" spans="1:5" ht="12.75">
      <c r="A1577" s="70" t="s">
        <v>1021</v>
      </c>
      <c r="B1577" s="71">
        <v>418</v>
      </c>
      <c r="C1577" s="70" t="s">
        <v>1019</v>
      </c>
      <c r="D1577" s="71">
        <v>7</v>
      </c>
      <c r="E1577" s="71">
        <v>17</v>
      </c>
    </row>
    <row r="1578" spans="1:5" ht="12.75">
      <c r="A1578" s="70" t="s">
        <v>1022</v>
      </c>
      <c r="B1578" s="71">
        <v>418</v>
      </c>
      <c r="C1578" s="70" t="s">
        <v>1019</v>
      </c>
      <c r="D1578" s="71">
        <v>24</v>
      </c>
      <c r="E1578" s="71">
        <v>2</v>
      </c>
    </row>
    <row r="1579" spans="1:5" ht="12.75">
      <c r="A1579" s="70" t="s">
        <v>1023</v>
      </c>
      <c r="B1579" s="71">
        <v>418</v>
      </c>
      <c r="C1579" s="70" t="s">
        <v>1019</v>
      </c>
      <c r="D1579" s="71">
        <v>56</v>
      </c>
      <c r="E1579" s="71">
        <v>3</v>
      </c>
    </row>
    <row r="1580" spans="1:5" ht="12.75">
      <c r="A1580" s="70" t="s">
        <v>1024</v>
      </c>
      <c r="B1580" s="71">
        <v>418</v>
      </c>
      <c r="C1580" s="70" t="s">
        <v>1019</v>
      </c>
      <c r="D1580" s="71">
        <v>14</v>
      </c>
      <c r="E1580" s="71">
        <v>15</v>
      </c>
    </row>
    <row r="1581" spans="1:5" ht="12.75">
      <c r="A1581" s="70" t="s">
        <v>1025</v>
      </c>
      <c r="B1581" s="71">
        <v>418</v>
      </c>
      <c r="C1581" s="70" t="s">
        <v>1019</v>
      </c>
      <c r="D1581" s="71">
        <v>12</v>
      </c>
      <c r="E1581" s="71">
        <v>10</v>
      </c>
    </row>
    <row r="1582" spans="1:5" ht="12.75">
      <c r="A1582" s="70" t="s">
        <v>1026</v>
      </c>
      <c r="B1582" s="71">
        <v>418</v>
      </c>
      <c r="C1582" s="70" t="s">
        <v>1019</v>
      </c>
      <c r="D1582" s="71">
        <v>8</v>
      </c>
      <c r="E1582" s="71">
        <v>14</v>
      </c>
    </row>
    <row r="1583" spans="1:5" ht="12.75">
      <c r="A1583" s="70" t="s">
        <v>1027</v>
      </c>
      <c r="B1583" s="71">
        <v>418</v>
      </c>
      <c r="C1583" s="70" t="s">
        <v>1019</v>
      </c>
      <c r="D1583" s="71">
        <v>32</v>
      </c>
      <c r="E1583" s="71">
        <v>11</v>
      </c>
    </row>
    <row r="1584" spans="1:5" ht="12.75">
      <c r="A1584" s="70" t="s">
        <v>1028</v>
      </c>
      <c r="B1584" s="71">
        <v>418</v>
      </c>
      <c r="C1584" s="70" t="s">
        <v>1019</v>
      </c>
      <c r="D1584" s="71">
        <v>35</v>
      </c>
      <c r="E1584" s="71">
        <v>8</v>
      </c>
    </row>
    <row r="1585" spans="1:5" ht="12.75">
      <c r="A1585" s="70" t="s">
        <v>1029</v>
      </c>
      <c r="B1585" s="71">
        <v>418</v>
      </c>
      <c r="C1585" s="70" t="s">
        <v>1019</v>
      </c>
      <c r="D1585" s="71">
        <v>45</v>
      </c>
      <c r="E1585" s="71">
        <v>1</v>
      </c>
    </row>
    <row r="1586" spans="1:5" ht="12.75">
      <c r="A1586" s="70" t="s">
        <v>1030</v>
      </c>
      <c r="B1586" s="71">
        <v>418</v>
      </c>
      <c r="C1586" s="70" t="s">
        <v>1019</v>
      </c>
      <c r="D1586" s="71">
        <v>43</v>
      </c>
      <c r="E1586" s="71">
        <v>16</v>
      </c>
    </row>
    <row r="1587" spans="1:5" ht="12.75">
      <c r="A1587" s="70" t="s">
        <v>1031</v>
      </c>
      <c r="B1587" s="71">
        <v>418</v>
      </c>
      <c r="C1587" s="70" t="s">
        <v>1019</v>
      </c>
      <c r="D1587" s="71">
        <v>57</v>
      </c>
      <c r="E1587" s="71">
        <v>4</v>
      </c>
    </row>
    <row r="1588" spans="1:5" ht="12.75">
      <c r="A1588" s="70" t="s">
        <v>1032</v>
      </c>
      <c r="B1588" s="71">
        <v>418</v>
      </c>
      <c r="C1588" s="70" t="s">
        <v>1019</v>
      </c>
      <c r="D1588" s="71">
        <v>16</v>
      </c>
      <c r="E1588" s="71">
        <v>5</v>
      </c>
    </row>
    <row r="1589" spans="1:5" ht="12.75">
      <c r="A1589" s="70" t="s">
        <v>1033</v>
      </c>
      <c r="B1589" s="71">
        <v>418</v>
      </c>
      <c r="C1589" s="70" t="s">
        <v>1019</v>
      </c>
      <c r="D1589" s="71">
        <v>27</v>
      </c>
      <c r="E1589" s="71">
        <v>12</v>
      </c>
    </row>
    <row r="1590" spans="1:5" ht="12.75">
      <c r="A1590" s="70" t="s">
        <v>1034</v>
      </c>
      <c r="B1590" s="71">
        <v>418</v>
      </c>
      <c r="C1590" s="70" t="s">
        <v>1019</v>
      </c>
      <c r="D1590" s="71">
        <v>49</v>
      </c>
      <c r="E1590" s="71">
        <v>9</v>
      </c>
    </row>
    <row r="1591" spans="1:5" ht="12.75">
      <c r="A1591" s="70" t="s">
        <v>1035</v>
      </c>
      <c r="B1591" s="71">
        <v>418</v>
      </c>
      <c r="C1591" s="70" t="s">
        <v>1019</v>
      </c>
      <c r="D1591" s="71">
        <v>28</v>
      </c>
      <c r="E1591" s="71">
        <v>6</v>
      </c>
    </row>
    <row r="1592" spans="1:5" ht="12.75">
      <c r="A1592" s="70" t="s">
        <v>1036</v>
      </c>
      <c r="B1592" s="71">
        <v>424</v>
      </c>
      <c r="C1592" s="70" t="s">
        <v>1037</v>
      </c>
      <c r="D1592" s="71">
        <v>18</v>
      </c>
      <c r="E1592" s="71">
        <v>8</v>
      </c>
    </row>
    <row r="1593" spans="1:5" ht="12.75">
      <c r="A1593" s="70" t="s">
        <v>1038</v>
      </c>
      <c r="B1593" s="71">
        <v>424</v>
      </c>
      <c r="C1593" s="70" t="s">
        <v>1037</v>
      </c>
      <c r="D1593" s="71">
        <v>113</v>
      </c>
      <c r="E1593" s="71" t="s">
        <v>599</v>
      </c>
    </row>
    <row r="1594" spans="1:5" ht="12.75">
      <c r="A1594" s="70" t="s">
        <v>1039</v>
      </c>
      <c r="B1594" s="71">
        <v>424</v>
      </c>
      <c r="C1594" s="70" t="s">
        <v>1037</v>
      </c>
      <c r="D1594" s="71">
        <v>19</v>
      </c>
      <c r="E1594" s="71" t="s">
        <v>599</v>
      </c>
    </row>
    <row r="1595" spans="1:5" ht="12.75">
      <c r="A1595" s="70" t="s">
        <v>913</v>
      </c>
      <c r="B1595" s="71">
        <v>424</v>
      </c>
      <c r="C1595" s="70" t="s">
        <v>1037</v>
      </c>
      <c r="D1595" s="71">
        <v>33</v>
      </c>
      <c r="E1595" s="71" t="s">
        <v>599</v>
      </c>
    </row>
    <row r="1596" spans="1:5" ht="12.75">
      <c r="A1596" s="70" t="s">
        <v>1040</v>
      </c>
      <c r="B1596" s="71">
        <v>424</v>
      </c>
      <c r="C1596" s="70" t="s">
        <v>1037</v>
      </c>
      <c r="D1596" s="71">
        <v>34</v>
      </c>
      <c r="E1596" s="71" t="s">
        <v>599</v>
      </c>
    </row>
    <row r="1597" spans="1:5" ht="12.75">
      <c r="A1597" s="70" t="s">
        <v>1041</v>
      </c>
      <c r="B1597" s="71">
        <v>424</v>
      </c>
      <c r="C1597" s="70" t="s">
        <v>1037</v>
      </c>
      <c r="D1597" s="71">
        <v>2</v>
      </c>
      <c r="E1597" s="71">
        <v>4</v>
      </c>
    </row>
    <row r="1598" spans="1:5" ht="12.75">
      <c r="A1598" s="70" t="s">
        <v>1042</v>
      </c>
      <c r="B1598" s="71">
        <v>424</v>
      </c>
      <c r="C1598" s="70" t="s">
        <v>1037</v>
      </c>
      <c r="D1598" s="71">
        <v>44</v>
      </c>
      <c r="E1598" s="71" t="s">
        <v>599</v>
      </c>
    </row>
    <row r="1599" spans="1:5" ht="12.75">
      <c r="A1599" s="70" t="s">
        <v>1043</v>
      </c>
      <c r="B1599" s="71">
        <v>424</v>
      </c>
      <c r="C1599" s="70" t="s">
        <v>1037</v>
      </c>
      <c r="D1599" s="71">
        <v>111</v>
      </c>
      <c r="E1599" s="71" t="s">
        <v>599</v>
      </c>
    </row>
    <row r="1600" spans="1:5" ht="12.75">
      <c r="A1600" s="70" t="s">
        <v>1044</v>
      </c>
      <c r="B1600" s="71">
        <v>424</v>
      </c>
      <c r="C1600" s="70" t="s">
        <v>1037</v>
      </c>
      <c r="D1600" s="71">
        <v>20</v>
      </c>
      <c r="E1600" s="71">
        <v>3</v>
      </c>
    </row>
    <row r="1601" spans="1:5" ht="12.75">
      <c r="A1601" s="70" t="s">
        <v>1045</v>
      </c>
      <c r="B1601" s="71">
        <v>424</v>
      </c>
      <c r="C1601" s="70" t="s">
        <v>1037</v>
      </c>
      <c r="D1601" s="71">
        <v>118</v>
      </c>
      <c r="E1601" s="71" t="s">
        <v>599</v>
      </c>
    </row>
    <row r="1602" spans="1:5" ht="12.75">
      <c r="A1602" s="70" t="s">
        <v>1046</v>
      </c>
      <c r="B1602" s="71">
        <v>424</v>
      </c>
      <c r="C1602" s="70" t="s">
        <v>1037</v>
      </c>
      <c r="D1602" s="71">
        <v>21</v>
      </c>
      <c r="E1602" s="71" t="s">
        <v>599</v>
      </c>
    </row>
    <row r="1603" spans="1:5" ht="12.75">
      <c r="A1603" s="70" t="s">
        <v>1047</v>
      </c>
      <c r="B1603" s="71">
        <v>424</v>
      </c>
      <c r="C1603" s="70" t="s">
        <v>1037</v>
      </c>
      <c r="D1603" s="71">
        <v>6</v>
      </c>
      <c r="E1603" s="71">
        <v>2</v>
      </c>
    </row>
    <row r="1604" spans="1:5" ht="12.75">
      <c r="A1604" s="70" t="s">
        <v>1048</v>
      </c>
      <c r="B1604" s="71">
        <v>424</v>
      </c>
      <c r="C1604" s="70" t="s">
        <v>1037</v>
      </c>
      <c r="D1604" s="71">
        <v>22</v>
      </c>
      <c r="E1604" s="71">
        <v>10</v>
      </c>
    </row>
    <row r="1605" spans="1:5" ht="12.75">
      <c r="A1605" s="70" t="s">
        <v>1049</v>
      </c>
      <c r="B1605" s="71">
        <v>424</v>
      </c>
      <c r="C1605" s="70" t="s">
        <v>1037</v>
      </c>
      <c r="D1605" s="71">
        <v>23</v>
      </c>
      <c r="E1605" s="71">
        <v>7</v>
      </c>
    </row>
    <row r="1606" spans="1:5" ht="12.75">
      <c r="A1606" s="70" t="s">
        <v>1050</v>
      </c>
      <c r="B1606" s="71">
        <v>424</v>
      </c>
      <c r="C1606" s="70" t="s">
        <v>1037</v>
      </c>
      <c r="D1606" s="71">
        <v>24</v>
      </c>
      <c r="E1606" s="71">
        <v>11</v>
      </c>
    </row>
    <row r="1607" spans="1:5" ht="12.75">
      <c r="A1607" s="70" t="s">
        <v>1051</v>
      </c>
      <c r="B1607" s="71">
        <v>424</v>
      </c>
      <c r="C1607" s="70" t="s">
        <v>1037</v>
      </c>
      <c r="D1607" s="71">
        <v>104</v>
      </c>
      <c r="E1607" s="71" t="s">
        <v>599</v>
      </c>
    </row>
    <row r="1608" spans="1:5" ht="12.75">
      <c r="A1608" s="70" t="s">
        <v>1052</v>
      </c>
      <c r="B1608" s="71">
        <v>424</v>
      </c>
      <c r="C1608" s="70" t="s">
        <v>1037</v>
      </c>
      <c r="D1608" s="71">
        <v>115</v>
      </c>
      <c r="E1608" s="71" t="s">
        <v>599</v>
      </c>
    </row>
    <row r="1609" spans="1:5" ht="12.75">
      <c r="A1609" s="70" t="s">
        <v>1052</v>
      </c>
      <c r="B1609" s="71">
        <v>424</v>
      </c>
      <c r="C1609" s="70" t="s">
        <v>1037</v>
      </c>
      <c r="D1609" s="71">
        <v>25</v>
      </c>
      <c r="E1609" s="71" t="s">
        <v>599</v>
      </c>
    </row>
    <row r="1610" spans="1:5" ht="12.75">
      <c r="A1610" s="70" t="s">
        <v>1053</v>
      </c>
      <c r="B1610" s="71">
        <v>424</v>
      </c>
      <c r="C1610" s="70" t="s">
        <v>1037</v>
      </c>
      <c r="D1610" s="71">
        <v>70</v>
      </c>
      <c r="E1610" s="71" t="s">
        <v>599</v>
      </c>
    </row>
    <row r="1611" spans="1:5" ht="12.75">
      <c r="A1611" s="70" t="s">
        <v>1054</v>
      </c>
      <c r="B1611" s="71">
        <v>424</v>
      </c>
      <c r="C1611" s="70" t="s">
        <v>1037</v>
      </c>
      <c r="D1611" s="71">
        <v>45</v>
      </c>
      <c r="E1611" s="71" t="s">
        <v>599</v>
      </c>
    </row>
    <row r="1612" spans="1:5" ht="12.75">
      <c r="A1612" s="70" t="s">
        <v>1055</v>
      </c>
      <c r="B1612" s="71">
        <v>424</v>
      </c>
      <c r="C1612" s="70" t="s">
        <v>1037</v>
      </c>
      <c r="D1612" s="71">
        <v>26</v>
      </c>
      <c r="E1612" s="71">
        <v>14</v>
      </c>
    </row>
    <row r="1613" spans="1:5" ht="12.75">
      <c r="A1613" s="70" t="s">
        <v>1056</v>
      </c>
      <c r="B1613" s="71">
        <v>424</v>
      </c>
      <c r="C1613" s="70" t="s">
        <v>1037</v>
      </c>
      <c r="D1613" s="71">
        <v>71</v>
      </c>
      <c r="E1613" s="71" t="s">
        <v>599</v>
      </c>
    </row>
    <row r="1614" spans="1:5" ht="12.75">
      <c r="A1614" s="70" t="s">
        <v>1057</v>
      </c>
      <c r="B1614" s="71">
        <v>424</v>
      </c>
      <c r="C1614" s="70" t="s">
        <v>1037</v>
      </c>
      <c r="D1614" s="71">
        <v>28</v>
      </c>
      <c r="E1614" s="71">
        <v>13</v>
      </c>
    </row>
    <row r="1615" spans="1:5" ht="12.75">
      <c r="A1615" s="70" t="s">
        <v>1058</v>
      </c>
      <c r="B1615" s="71">
        <v>424</v>
      </c>
      <c r="C1615" s="70" t="s">
        <v>1037</v>
      </c>
      <c r="D1615" s="71">
        <v>62</v>
      </c>
      <c r="E1615" s="71">
        <v>12</v>
      </c>
    </row>
    <row r="1616" spans="1:5" ht="12.75">
      <c r="A1616" s="70" t="s">
        <v>1059</v>
      </c>
      <c r="B1616" s="71">
        <v>424</v>
      </c>
      <c r="C1616" s="70" t="s">
        <v>1037</v>
      </c>
      <c r="D1616" s="71">
        <v>56</v>
      </c>
      <c r="E1616" s="71" t="s">
        <v>599</v>
      </c>
    </row>
    <row r="1617" spans="1:5" ht="12.75">
      <c r="A1617" s="70" t="s">
        <v>1060</v>
      </c>
      <c r="B1617" s="71">
        <v>424</v>
      </c>
      <c r="C1617" s="70" t="s">
        <v>1037</v>
      </c>
      <c r="D1617" s="71">
        <v>48</v>
      </c>
      <c r="E1617" s="71" t="s">
        <v>599</v>
      </c>
    </row>
    <row r="1618" spans="1:5" ht="12.75">
      <c r="A1618" s="70" t="s">
        <v>1061</v>
      </c>
      <c r="B1618" s="71">
        <v>424</v>
      </c>
      <c r="C1618" s="70" t="s">
        <v>1037</v>
      </c>
      <c r="D1618" s="71">
        <v>49</v>
      </c>
      <c r="E1618" s="71">
        <v>6</v>
      </c>
    </row>
    <row r="1619" spans="1:5" ht="12.75">
      <c r="A1619" s="70" t="s">
        <v>1062</v>
      </c>
      <c r="B1619" s="71">
        <v>424</v>
      </c>
      <c r="C1619" s="70" t="s">
        <v>1037</v>
      </c>
      <c r="D1619" s="71">
        <v>117</v>
      </c>
      <c r="E1619" s="71" t="s">
        <v>599</v>
      </c>
    </row>
    <row r="1620" spans="1:5" ht="12.75">
      <c r="A1620" s="70" t="s">
        <v>1063</v>
      </c>
      <c r="B1620" s="71">
        <v>424</v>
      </c>
      <c r="C1620" s="70" t="s">
        <v>1037</v>
      </c>
      <c r="D1620" s="71">
        <v>13</v>
      </c>
      <c r="E1620" s="71">
        <v>5</v>
      </c>
    </row>
    <row r="1621" spans="1:5" ht="12.75">
      <c r="A1621" s="70" t="s">
        <v>1064</v>
      </c>
      <c r="B1621" s="71">
        <v>424</v>
      </c>
      <c r="C1621" s="70" t="s">
        <v>1037</v>
      </c>
      <c r="D1621" s="71">
        <v>112</v>
      </c>
      <c r="E1621" s="71" t="s">
        <v>599</v>
      </c>
    </row>
    <row r="1622" spans="1:5" ht="12.75">
      <c r="A1622" s="70" t="s">
        <v>1065</v>
      </c>
      <c r="B1622" s="71">
        <v>424</v>
      </c>
      <c r="C1622" s="70" t="s">
        <v>1037</v>
      </c>
      <c r="D1622" s="71">
        <v>14</v>
      </c>
      <c r="E1622" s="71" t="s">
        <v>599</v>
      </c>
    </row>
    <row r="1623" spans="1:5" ht="12.75">
      <c r="A1623" s="70" t="s">
        <v>1066</v>
      </c>
      <c r="B1623" s="71">
        <v>424</v>
      </c>
      <c r="C1623" s="70" t="s">
        <v>1037</v>
      </c>
      <c r="D1623" s="71">
        <v>15</v>
      </c>
      <c r="E1623" s="71" t="s">
        <v>599</v>
      </c>
    </row>
    <row r="1624" spans="1:5" ht="12.75">
      <c r="A1624" s="70" t="s">
        <v>1067</v>
      </c>
      <c r="B1624" s="71">
        <v>424</v>
      </c>
      <c r="C1624" s="70" t="s">
        <v>1037</v>
      </c>
      <c r="D1624" s="71">
        <v>35</v>
      </c>
      <c r="E1624" s="71">
        <v>1</v>
      </c>
    </row>
    <row r="1625" spans="1:5" ht="12.75">
      <c r="A1625" s="70" t="s">
        <v>1068</v>
      </c>
      <c r="B1625" s="71">
        <v>424</v>
      </c>
      <c r="C1625" s="70" t="s">
        <v>1037</v>
      </c>
      <c r="D1625" s="71">
        <v>116</v>
      </c>
      <c r="E1625" s="71" t="s">
        <v>599</v>
      </c>
    </row>
    <row r="1626" spans="1:5" ht="12.75">
      <c r="A1626" s="70" t="s">
        <v>1012</v>
      </c>
      <c r="B1626" s="71">
        <v>424</v>
      </c>
      <c r="C1626" s="70" t="s">
        <v>1037</v>
      </c>
      <c r="D1626" s="71">
        <v>38</v>
      </c>
      <c r="E1626" s="71" t="s">
        <v>599</v>
      </c>
    </row>
    <row r="1627" spans="1:5" ht="12.75">
      <c r="A1627" s="70" t="s">
        <v>1069</v>
      </c>
      <c r="B1627" s="71">
        <v>424</v>
      </c>
      <c r="C1627" s="70" t="s">
        <v>1037</v>
      </c>
      <c r="D1627" s="71">
        <v>16</v>
      </c>
      <c r="E1627" s="71" t="s">
        <v>599</v>
      </c>
    </row>
    <row r="1628" spans="1:5" ht="12.75">
      <c r="A1628" s="70" t="s">
        <v>1070</v>
      </c>
      <c r="B1628" s="71">
        <v>424</v>
      </c>
      <c r="C1628" s="70" t="s">
        <v>1037</v>
      </c>
      <c r="D1628" s="71">
        <v>39</v>
      </c>
      <c r="E1628" s="71" t="s">
        <v>599</v>
      </c>
    </row>
    <row r="1629" spans="1:5" ht="12.75">
      <c r="A1629" s="70" t="s">
        <v>1071</v>
      </c>
      <c r="B1629" s="71">
        <v>424</v>
      </c>
      <c r="C1629" s="70" t="s">
        <v>1037</v>
      </c>
      <c r="D1629" s="71">
        <v>40</v>
      </c>
      <c r="E1629" s="71" t="s">
        <v>599</v>
      </c>
    </row>
    <row r="1630" spans="1:5" ht="12.75">
      <c r="A1630" s="70" t="s">
        <v>1072</v>
      </c>
      <c r="B1630" s="71">
        <v>424</v>
      </c>
      <c r="C1630" s="70" t="s">
        <v>1037</v>
      </c>
      <c r="D1630" s="71">
        <v>114</v>
      </c>
      <c r="E1630" s="71" t="s">
        <v>599</v>
      </c>
    </row>
    <row r="1631" spans="1:5" ht="12.75">
      <c r="A1631" s="70" t="s">
        <v>1073</v>
      </c>
      <c r="B1631" s="71">
        <v>424</v>
      </c>
      <c r="C1631" s="70" t="s">
        <v>1037</v>
      </c>
      <c r="D1631" s="71">
        <v>75</v>
      </c>
      <c r="E1631" s="71">
        <v>9</v>
      </c>
    </row>
    <row r="1632" spans="1:5" ht="12.75">
      <c r="A1632" s="70" t="s">
        <v>1074</v>
      </c>
      <c r="B1632" s="71">
        <v>424</v>
      </c>
      <c r="C1632" s="70" t="s">
        <v>1037</v>
      </c>
      <c r="D1632" s="71">
        <v>41</v>
      </c>
      <c r="E1632" s="71" t="s">
        <v>599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Sascha Kühn</cp:lastModifiedBy>
  <cp:lastPrinted>2010-05-15T01:14:50Z</cp:lastPrinted>
  <dcterms:created xsi:type="dcterms:W3CDTF">2001-09-23T08:53:31Z</dcterms:created>
  <dcterms:modified xsi:type="dcterms:W3CDTF">2013-07-20T17:30:58Z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